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/>
  <mc:AlternateContent xmlns:mc="http://schemas.openxmlformats.org/markup-compatibility/2006">
    <mc:Choice Requires="x15">
      <x15ac:absPath xmlns:x15ac="http://schemas.microsoft.com/office/spreadsheetml/2010/11/ac" url="C:\Web Graphics\acce - live\myfinancialwellness\"/>
    </mc:Choice>
  </mc:AlternateContent>
  <xr:revisionPtr revIDLastSave="0" documentId="8_{8CD36E93-E0DC-4EA1-AF62-83020796E491}" xr6:coauthVersionLast="31" xr6:coauthVersionMax="31" xr10:uidLastSave="{00000000-0000-0000-0000-000000000000}"/>
  <bookViews>
    <workbookView xWindow="0" yWindow="0" windowWidth="24000" windowHeight="11715" xr2:uid="{00000000-000D-0000-FFFF-FFFF00000000}"/>
  </bookViews>
  <sheets>
    <sheet name="Loan Schedule" sheetId="2" r:id="rId1"/>
  </sheets>
  <definedNames>
    <definedName name="ActualNumberOfPayments">IFERROR(IF(LoanIsGood,IF(PaymentsPerYear=1,1,MATCH(0.01,End_Bal,-1)+1)),"")</definedName>
    <definedName name="ColumnTitle1">PaymentSchedule[[#Headers],[PMT NO]]</definedName>
    <definedName name="End_Bal">PaymentSchedule[ENDING BALANCE]</definedName>
    <definedName name="ExtraPayments">'Loan Schedule'!$E$9</definedName>
    <definedName name="InterestRate">'Loan Schedule'!$E$4</definedName>
    <definedName name="LastCol">MATCH(REPT("z",255),'Loan Schedule'!$11:$11)</definedName>
    <definedName name="LastRow">MATCH(9.99E+307,'Loan Schedule'!$B:$B)</definedName>
    <definedName name="LenderName">'Loan Schedule'!$H$9:$I$9</definedName>
    <definedName name="LoanAmount">'Loan Schedule'!$E$3</definedName>
    <definedName name="LoanIsGood">('Loan Schedule'!$E$3*'Loan Schedule'!$E$4*'Loan Schedule'!$E$5*'Loan Schedule'!$E$7)&gt;0</definedName>
    <definedName name="LoanPeriod">'Loan Schedule'!$E$5</definedName>
    <definedName name="LoanStartDate">'Loan Schedule'!$E$7</definedName>
    <definedName name="PaymentsPerYear">'Loan Schedule'!$E$6</definedName>
    <definedName name="_xlnm.Print_Titles" localSheetId="0">'Loan Schedule'!$11:$11</definedName>
    <definedName name="PrintArea_SET">OFFSET('Loan Schedule'!$B$1,,,LastRow,LastCol)</definedName>
    <definedName name="RowTitleRegion1..E9">'Loan Schedule'!$C$3:$D$3</definedName>
    <definedName name="RowTitleRegion2..I7">'Loan Schedule'!$G$3:$H$3</definedName>
    <definedName name="RowTitleRegion3..E9">'Loan Schedule'!$C$9</definedName>
    <definedName name="RowTitleRegion4..H9">'Loan Schedule'!$G$9</definedName>
    <definedName name="ScheduledNumberOfPayments">'Loan Schedule'!$I$4</definedName>
    <definedName name="ScheduledPayment">'Loan Schedule'!$I$3</definedName>
    <definedName name="TotalEarlyPayments">SUM(PaymentSchedule[EXTRA PAYMENT])</definedName>
    <definedName name="TotalInterest">SUM(PaymentSchedule[INTEREST])</definedName>
  </definedNames>
  <calcPr calcId="179017"/>
</workbook>
</file>

<file path=xl/calcChain.xml><?xml version="1.0" encoding="utf-8"?>
<calcChain xmlns="http://schemas.openxmlformats.org/spreadsheetml/2006/main">
  <c r="E7" i="2" l="1"/>
  <c r="I4" i="2" l="1"/>
  <c r="B22" i="2" l="1"/>
  <c r="B24" i="2"/>
  <c r="B26" i="2"/>
  <c r="B28" i="2"/>
  <c r="B30" i="2"/>
  <c r="B32" i="2"/>
  <c r="B34" i="2"/>
  <c r="B36" i="2"/>
  <c r="B38" i="2"/>
  <c r="B40" i="2"/>
  <c r="B23" i="2"/>
  <c r="B25" i="2"/>
  <c r="B27" i="2"/>
  <c r="B29" i="2"/>
  <c r="B31" i="2"/>
  <c r="B33" i="2"/>
  <c r="B35" i="2"/>
  <c r="B37" i="2"/>
  <c r="B39" i="2"/>
  <c r="B41" i="2"/>
  <c r="B43" i="2"/>
  <c r="B42" i="2"/>
  <c r="B49" i="2"/>
  <c r="B50" i="2"/>
  <c r="B47" i="2"/>
  <c r="B48" i="2"/>
  <c r="B45" i="2"/>
  <c r="B46" i="2"/>
  <c r="B53" i="2"/>
  <c r="B54" i="2"/>
  <c r="B57" i="2"/>
  <c r="B58" i="2"/>
  <c r="B65" i="2"/>
  <c r="B66" i="2"/>
  <c r="B73" i="2"/>
  <c r="B74" i="2"/>
  <c r="B75" i="2"/>
  <c r="B77" i="2"/>
  <c r="B79" i="2"/>
  <c r="B81" i="2"/>
  <c r="B83" i="2"/>
  <c r="B85" i="2"/>
  <c r="B87" i="2"/>
  <c r="B89" i="2"/>
  <c r="B56" i="2"/>
  <c r="B63" i="2"/>
  <c r="B64" i="2"/>
  <c r="B71" i="2"/>
  <c r="B72" i="2"/>
  <c r="B61" i="2"/>
  <c r="B62" i="2"/>
  <c r="B69" i="2"/>
  <c r="B70" i="2"/>
  <c r="B76" i="2"/>
  <c r="B78" i="2"/>
  <c r="B80" i="2"/>
  <c r="B82" i="2"/>
  <c r="B84" i="2"/>
  <c r="B86" i="2"/>
  <c r="B88" i="2"/>
  <c r="B90" i="2"/>
  <c r="B92" i="2"/>
  <c r="B94" i="2"/>
  <c r="B96" i="2"/>
  <c r="B98" i="2"/>
  <c r="B100" i="2"/>
  <c r="B102" i="2"/>
  <c r="B104" i="2"/>
  <c r="B106" i="2"/>
  <c r="B108" i="2"/>
  <c r="B110" i="2"/>
  <c r="B112" i="2"/>
  <c r="B52" i="2"/>
  <c r="B60" i="2"/>
  <c r="B93" i="2"/>
  <c r="B101" i="2"/>
  <c r="B109" i="2"/>
  <c r="B113" i="2"/>
  <c r="B115" i="2"/>
  <c r="B117" i="2"/>
  <c r="B119" i="2"/>
  <c r="B121" i="2"/>
  <c r="B123" i="2"/>
  <c r="B125" i="2"/>
  <c r="B127" i="2"/>
  <c r="B129" i="2"/>
  <c r="B131" i="2"/>
  <c r="B67" i="2"/>
  <c r="B91" i="2"/>
  <c r="B99" i="2"/>
  <c r="B107" i="2"/>
  <c r="B59" i="2"/>
  <c r="B97" i="2"/>
  <c r="B105" i="2"/>
  <c r="B114" i="2"/>
  <c r="B116" i="2"/>
  <c r="B118" i="2"/>
  <c r="B120" i="2"/>
  <c r="B122" i="2"/>
  <c r="B124" i="2"/>
  <c r="B126" i="2"/>
  <c r="B128" i="2"/>
  <c r="B130" i="2"/>
  <c r="B132" i="2"/>
  <c r="B134" i="2"/>
  <c r="B136" i="2"/>
  <c r="B138" i="2"/>
  <c r="B140" i="2"/>
  <c r="B142" i="2"/>
  <c r="B144" i="2"/>
  <c r="B146" i="2"/>
  <c r="B148" i="2"/>
  <c r="B150" i="2"/>
  <c r="B152" i="2"/>
  <c r="B154" i="2"/>
  <c r="B44" i="2"/>
  <c r="B68" i="2"/>
  <c r="B111" i="2"/>
  <c r="B141" i="2"/>
  <c r="B149" i="2"/>
  <c r="B51" i="2"/>
  <c r="B103" i="2"/>
  <c r="B135" i="2"/>
  <c r="B139" i="2"/>
  <c r="B147" i="2"/>
  <c r="B155" i="2"/>
  <c r="B157" i="2"/>
  <c r="B159" i="2"/>
  <c r="B161" i="2"/>
  <c r="B163" i="2"/>
  <c r="B165" i="2"/>
  <c r="B167" i="2"/>
  <c r="B169" i="2"/>
  <c r="B171" i="2"/>
  <c r="B173" i="2"/>
  <c r="B175" i="2"/>
  <c r="B177" i="2"/>
  <c r="B179" i="2"/>
  <c r="B55" i="2"/>
  <c r="B95" i="2"/>
  <c r="B145" i="2"/>
  <c r="B153" i="2"/>
  <c r="B133" i="2"/>
  <c r="B156" i="2"/>
  <c r="B164" i="2"/>
  <c r="B172" i="2"/>
  <c r="B182" i="2"/>
  <c r="B186" i="2"/>
  <c r="B190" i="2"/>
  <c r="B194" i="2"/>
  <c r="B198" i="2"/>
  <c r="B199" i="2"/>
  <c r="B206" i="2"/>
  <c r="B207" i="2"/>
  <c r="B214" i="2"/>
  <c r="B215" i="2"/>
  <c r="B222" i="2"/>
  <c r="B223" i="2"/>
  <c r="B224" i="2"/>
  <c r="B226" i="2"/>
  <c r="B228" i="2"/>
  <c r="B230" i="2"/>
  <c r="B232" i="2"/>
  <c r="B234" i="2"/>
  <c r="B236" i="2"/>
  <c r="B238" i="2"/>
  <c r="B240" i="2"/>
  <c r="B242" i="2"/>
  <c r="B137" i="2"/>
  <c r="B158" i="2"/>
  <c r="B166" i="2"/>
  <c r="B174" i="2"/>
  <c r="B183" i="2"/>
  <c r="B187" i="2"/>
  <c r="B191" i="2"/>
  <c r="B195" i="2"/>
  <c r="B197" i="2"/>
  <c r="B204" i="2"/>
  <c r="B205" i="2"/>
  <c r="B212" i="2"/>
  <c r="B213" i="2"/>
  <c r="B220" i="2"/>
  <c r="B221" i="2"/>
  <c r="B151" i="2"/>
  <c r="B160" i="2"/>
  <c r="B168" i="2"/>
  <c r="B176" i="2"/>
  <c r="B180" i="2"/>
  <c r="B184" i="2"/>
  <c r="B188" i="2"/>
  <c r="B192" i="2"/>
  <c r="B196" i="2"/>
  <c r="B202" i="2"/>
  <c r="B203" i="2"/>
  <c r="B210" i="2"/>
  <c r="B211" i="2"/>
  <c r="B218" i="2"/>
  <c r="B219" i="2"/>
  <c r="B225" i="2"/>
  <c r="B227" i="2"/>
  <c r="B229" i="2"/>
  <c r="B231" i="2"/>
  <c r="B233" i="2"/>
  <c r="B235" i="2"/>
  <c r="B237" i="2"/>
  <c r="B239" i="2"/>
  <c r="B241" i="2"/>
  <c r="B243" i="2"/>
  <c r="B245" i="2"/>
  <c r="B247" i="2"/>
  <c r="B249" i="2"/>
  <c r="B251" i="2"/>
  <c r="B253" i="2"/>
  <c r="B255" i="2"/>
  <c r="B257" i="2"/>
  <c r="B259" i="2"/>
  <c r="B261" i="2"/>
  <c r="B263" i="2"/>
  <c r="B265" i="2"/>
  <c r="B267" i="2"/>
  <c r="B162" i="2"/>
  <c r="B193" i="2"/>
  <c r="B209" i="2"/>
  <c r="B252" i="2"/>
  <c r="B260" i="2"/>
  <c r="B269" i="2"/>
  <c r="B271" i="2"/>
  <c r="B273" i="2"/>
  <c r="B275" i="2"/>
  <c r="B277" i="2"/>
  <c r="B279" i="2"/>
  <c r="B281" i="2"/>
  <c r="B283" i="2"/>
  <c r="B285" i="2"/>
  <c r="B287" i="2"/>
  <c r="B289" i="2"/>
  <c r="B291" i="2"/>
  <c r="B293" i="2"/>
  <c r="B295" i="2"/>
  <c r="B297" i="2"/>
  <c r="B299" i="2"/>
  <c r="B301" i="2"/>
  <c r="B303" i="2"/>
  <c r="B305" i="2"/>
  <c r="B307" i="2"/>
  <c r="B309" i="2"/>
  <c r="B311" i="2"/>
  <c r="B313" i="2"/>
  <c r="B315" i="2"/>
  <c r="B317" i="2"/>
  <c r="B319" i="2"/>
  <c r="B321" i="2"/>
  <c r="B323" i="2"/>
  <c r="B325" i="2"/>
  <c r="B327" i="2"/>
  <c r="B329" i="2"/>
  <c r="B331" i="2"/>
  <c r="B333" i="2"/>
  <c r="B335" i="2"/>
  <c r="B337" i="2"/>
  <c r="B339" i="2"/>
  <c r="B341" i="2"/>
  <c r="B343" i="2"/>
  <c r="B345" i="2"/>
  <c r="B347" i="2"/>
  <c r="B349" i="2"/>
  <c r="B170" i="2"/>
  <c r="B181" i="2"/>
  <c r="B201" i="2"/>
  <c r="B216" i="2"/>
  <c r="B246" i="2"/>
  <c r="B250" i="2"/>
  <c r="B258" i="2"/>
  <c r="B266" i="2"/>
  <c r="B143" i="2"/>
  <c r="B178" i="2"/>
  <c r="B185" i="2"/>
  <c r="B208" i="2"/>
  <c r="B256" i="2"/>
  <c r="B264" i="2"/>
  <c r="B268" i="2"/>
  <c r="B270" i="2"/>
  <c r="B272" i="2"/>
  <c r="B274" i="2"/>
  <c r="B276" i="2"/>
  <c r="B278" i="2"/>
  <c r="B280" i="2"/>
  <c r="B282" i="2"/>
  <c r="B284" i="2"/>
  <c r="B286" i="2"/>
  <c r="B288" i="2"/>
  <c r="B290" i="2"/>
  <c r="B292" i="2"/>
  <c r="B294" i="2"/>
  <c r="B296" i="2"/>
  <c r="B298" i="2"/>
  <c r="B300" i="2"/>
  <c r="B302" i="2"/>
  <c r="B304" i="2"/>
  <c r="B306" i="2"/>
  <c r="B308" i="2"/>
  <c r="B310" i="2"/>
  <c r="B312" i="2"/>
  <c r="B314" i="2"/>
  <c r="B316" i="2"/>
  <c r="B318" i="2"/>
  <c r="B320" i="2"/>
  <c r="B322" i="2"/>
  <c r="B324" i="2"/>
  <c r="B326" i="2"/>
  <c r="B328" i="2"/>
  <c r="B330" i="2"/>
  <c r="B332" i="2"/>
  <c r="B334" i="2"/>
  <c r="B336" i="2"/>
  <c r="B338" i="2"/>
  <c r="B340" i="2"/>
  <c r="B342" i="2"/>
  <c r="B344" i="2"/>
  <c r="B346" i="2"/>
  <c r="B348" i="2"/>
  <c r="B350" i="2"/>
  <c r="B352" i="2"/>
  <c r="B354" i="2"/>
  <c r="B356" i="2"/>
  <c r="B358" i="2"/>
  <c r="B360" i="2"/>
  <c r="B362" i="2"/>
  <c r="B364" i="2"/>
  <c r="B366" i="2"/>
  <c r="B368" i="2"/>
  <c r="B262" i="2"/>
  <c r="B351" i="2"/>
  <c r="B355" i="2"/>
  <c r="B359" i="2"/>
  <c r="B363" i="2"/>
  <c r="B367" i="2"/>
  <c r="B370" i="2"/>
  <c r="B371" i="2"/>
  <c r="B254" i="2"/>
  <c r="B189" i="2"/>
  <c r="B200" i="2"/>
  <c r="B217" i="2"/>
  <c r="B244" i="2"/>
  <c r="B353" i="2"/>
  <c r="B357" i="2"/>
  <c r="B361" i="2"/>
  <c r="B365" i="2"/>
  <c r="B369" i="2"/>
  <c r="B248" i="2"/>
  <c r="B20" i="2"/>
  <c r="B19" i="2"/>
  <c r="B12" i="2"/>
  <c r="I3" i="2"/>
  <c r="B18" i="2"/>
  <c r="B17" i="2"/>
  <c r="B16" i="2"/>
  <c r="B15" i="2"/>
  <c r="B14" i="2"/>
  <c r="B21" i="2"/>
  <c r="B13" i="2"/>
  <c r="C244" i="2" l="1"/>
  <c r="E244" i="2"/>
  <c r="C262" i="2"/>
  <c r="E262" i="2"/>
  <c r="E346" i="2"/>
  <c r="C346" i="2"/>
  <c r="E322" i="2"/>
  <c r="C322" i="2"/>
  <c r="E298" i="2"/>
  <c r="C298" i="2"/>
  <c r="E274" i="2"/>
  <c r="C274" i="2"/>
  <c r="C250" i="2"/>
  <c r="E250" i="2"/>
  <c r="C337" i="2"/>
  <c r="E337" i="2"/>
  <c r="C313" i="2"/>
  <c r="E313" i="2"/>
  <c r="C289" i="2"/>
  <c r="E289" i="2"/>
  <c r="C252" i="2"/>
  <c r="E252" i="2"/>
  <c r="C251" i="2"/>
  <c r="E251" i="2"/>
  <c r="E227" i="2"/>
  <c r="C227" i="2"/>
  <c r="C180" i="2"/>
  <c r="E180" i="2"/>
  <c r="E195" i="2"/>
  <c r="C195" i="2"/>
  <c r="C234" i="2"/>
  <c r="E234" i="2"/>
  <c r="C199" i="2"/>
  <c r="E199" i="2"/>
  <c r="C156" i="2"/>
  <c r="E156" i="2"/>
  <c r="E167" i="2"/>
  <c r="C167" i="2"/>
  <c r="C149" i="2"/>
  <c r="E149" i="2"/>
  <c r="C140" i="2"/>
  <c r="E140" i="2"/>
  <c r="E124" i="2"/>
  <c r="C124" i="2"/>
  <c r="E116" i="2"/>
  <c r="C116" i="2"/>
  <c r="E67" i="2"/>
  <c r="C67" i="2"/>
  <c r="C125" i="2"/>
  <c r="E125" i="2"/>
  <c r="C101" i="2"/>
  <c r="E101" i="2"/>
  <c r="E112" i="2"/>
  <c r="C112" i="2"/>
  <c r="E104" i="2"/>
  <c r="C104" i="2"/>
  <c r="E96" i="2"/>
  <c r="C96" i="2"/>
  <c r="E88" i="2"/>
  <c r="C88" i="2"/>
  <c r="E80" i="2"/>
  <c r="C80" i="2"/>
  <c r="E69" i="2"/>
  <c r="C69" i="2"/>
  <c r="E71" i="2"/>
  <c r="C71" i="2"/>
  <c r="C89" i="2"/>
  <c r="E89" i="2"/>
  <c r="C81" i="2"/>
  <c r="E81" i="2"/>
  <c r="C74" i="2"/>
  <c r="E74" i="2"/>
  <c r="C58" i="2"/>
  <c r="E58" i="2"/>
  <c r="C46" i="2"/>
  <c r="E46" i="2"/>
  <c r="C50" i="2"/>
  <c r="E50" i="2"/>
  <c r="E41" i="2"/>
  <c r="C41" i="2"/>
  <c r="E33" i="2"/>
  <c r="C33" i="2"/>
  <c r="E25" i="2"/>
  <c r="C25" i="2"/>
  <c r="C36" i="2"/>
  <c r="E36" i="2"/>
  <c r="C28" i="2"/>
  <c r="E28" i="2"/>
  <c r="C361" i="2"/>
  <c r="E361" i="2"/>
  <c r="C217" i="2"/>
  <c r="E217" i="2"/>
  <c r="C371" i="2"/>
  <c r="E371" i="2"/>
  <c r="C359" i="2"/>
  <c r="E359" i="2"/>
  <c r="E368" i="2"/>
  <c r="C368" i="2"/>
  <c r="E360" i="2"/>
  <c r="C360" i="2"/>
  <c r="E352" i="2"/>
  <c r="C352" i="2"/>
  <c r="E344" i="2"/>
  <c r="C344" i="2"/>
  <c r="E336" i="2"/>
  <c r="C336" i="2"/>
  <c r="E328" i="2"/>
  <c r="C328" i="2"/>
  <c r="E320" i="2"/>
  <c r="C320" i="2"/>
  <c r="E312" i="2"/>
  <c r="C312" i="2"/>
  <c r="E304" i="2"/>
  <c r="C304" i="2"/>
  <c r="E296" i="2"/>
  <c r="C296" i="2"/>
  <c r="E288" i="2"/>
  <c r="C288" i="2"/>
  <c r="E280" i="2"/>
  <c r="C280" i="2"/>
  <c r="E272" i="2"/>
  <c r="C272" i="2"/>
  <c r="E256" i="2"/>
  <c r="C256" i="2"/>
  <c r="C143" i="2"/>
  <c r="E143" i="2"/>
  <c r="C246" i="2"/>
  <c r="E246" i="2"/>
  <c r="C170" i="2"/>
  <c r="E170" i="2"/>
  <c r="C343" i="2"/>
  <c r="E343" i="2"/>
  <c r="C335" i="2"/>
  <c r="E335" i="2"/>
  <c r="C327" i="2"/>
  <c r="E327" i="2"/>
  <c r="C319" i="2"/>
  <c r="E319" i="2"/>
  <c r="C311" i="2"/>
  <c r="E311" i="2"/>
  <c r="C303" i="2"/>
  <c r="E303" i="2"/>
  <c r="C295" i="2"/>
  <c r="E295" i="2"/>
  <c r="C287" i="2"/>
  <c r="E287" i="2"/>
  <c r="C279" i="2"/>
  <c r="E279" i="2"/>
  <c r="C271" i="2"/>
  <c r="E271" i="2"/>
  <c r="C209" i="2"/>
  <c r="E209" i="2"/>
  <c r="E265" i="2"/>
  <c r="C265" i="2"/>
  <c r="E257" i="2"/>
  <c r="C257" i="2"/>
  <c r="E249" i="2"/>
  <c r="C249" i="2"/>
  <c r="E241" i="2"/>
  <c r="C241" i="2"/>
  <c r="E233" i="2"/>
  <c r="C233" i="2"/>
  <c r="E225" i="2"/>
  <c r="C225" i="2"/>
  <c r="E210" i="2"/>
  <c r="C210" i="2"/>
  <c r="C192" i="2"/>
  <c r="E192" i="2"/>
  <c r="C176" i="2"/>
  <c r="E176" i="2"/>
  <c r="C221" i="2"/>
  <c r="E221" i="2"/>
  <c r="C205" i="2"/>
  <c r="E205" i="2"/>
  <c r="E191" i="2"/>
  <c r="C191" i="2"/>
  <c r="C166" i="2"/>
  <c r="E166" i="2"/>
  <c r="C240" i="2"/>
  <c r="E240" i="2"/>
  <c r="C232" i="2"/>
  <c r="E232" i="2"/>
  <c r="C224" i="2"/>
  <c r="E224" i="2"/>
  <c r="E214" i="2"/>
  <c r="C214" i="2"/>
  <c r="E198" i="2"/>
  <c r="C198" i="2"/>
  <c r="C182" i="2"/>
  <c r="E182" i="2"/>
  <c r="C133" i="2"/>
  <c r="E133" i="2"/>
  <c r="E55" i="2"/>
  <c r="C55" i="2"/>
  <c r="E173" i="2"/>
  <c r="C173" i="2"/>
  <c r="E165" i="2"/>
  <c r="C165" i="2"/>
  <c r="E157" i="2"/>
  <c r="C157" i="2"/>
  <c r="C135" i="2"/>
  <c r="E135" i="2"/>
  <c r="C141" i="2"/>
  <c r="E141" i="2"/>
  <c r="E154" i="2"/>
  <c r="C154" i="2"/>
  <c r="E146" i="2"/>
  <c r="C146" i="2"/>
  <c r="E138" i="2"/>
  <c r="C138" i="2"/>
  <c r="E130" i="2"/>
  <c r="C130" i="2"/>
  <c r="E122" i="2"/>
  <c r="C122" i="2"/>
  <c r="E114" i="2"/>
  <c r="C114" i="2"/>
  <c r="C107" i="2"/>
  <c r="E107" i="2"/>
  <c r="C131" i="2"/>
  <c r="E131" i="2"/>
  <c r="C123" i="2"/>
  <c r="E123" i="2"/>
  <c r="C115" i="2"/>
  <c r="E115" i="2"/>
  <c r="C93" i="2"/>
  <c r="E93" i="2"/>
  <c r="C110" i="2"/>
  <c r="E110" i="2"/>
  <c r="C102" i="2"/>
  <c r="E102" i="2"/>
  <c r="C94" i="2"/>
  <c r="E94" i="2"/>
  <c r="E86" i="2"/>
  <c r="C86" i="2"/>
  <c r="E78" i="2"/>
  <c r="C78" i="2"/>
  <c r="C62" i="2"/>
  <c r="E62" i="2"/>
  <c r="C64" i="2"/>
  <c r="E64" i="2"/>
  <c r="C87" i="2"/>
  <c r="E87" i="2"/>
  <c r="C79" i="2"/>
  <c r="E79" i="2"/>
  <c r="E73" i="2"/>
  <c r="C73" i="2"/>
  <c r="E57" i="2"/>
  <c r="C57" i="2"/>
  <c r="E45" i="2"/>
  <c r="C45" i="2"/>
  <c r="E49" i="2"/>
  <c r="C49" i="2"/>
  <c r="E39" i="2"/>
  <c r="C39" i="2"/>
  <c r="E31" i="2"/>
  <c r="C31" i="2"/>
  <c r="E23" i="2"/>
  <c r="C23" i="2"/>
  <c r="C34" i="2"/>
  <c r="E34" i="2"/>
  <c r="C26" i="2"/>
  <c r="E26" i="2"/>
  <c r="C365" i="2"/>
  <c r="E365" i="2"/>
  <c r="C363" i="2"/>
  <c r="E363" i="2"/>
  <c r="E362" i="2"/>
  <c r="C362" i="2"/>
  <c r="E338" i="2"/>
  <c r="C338" i="2"/>
  <c r="E306" i="2"/>
  <c r="C306" i="2"/>
  <c r="E282" i="2"/>
  <c r="C282" i="2"/>
  <c r="C178" i="2"/>
  <c r="E178" i="2"/>
  <c r="C345" i="2"/>
  <c r="E345" i="2"/>
  <c r="C321" i="2"/>
  <c r="E321" i="2"/>
  <c r="C297" i="2"/>
  <c r="E297" i="2"/>
  <c r="C273" i="2"/>
  <c r="E273" i="2"/>
  <c r="C259" i="2"/>
  <c r="E259" i="2"/>
  <c r="E235" i="2"/>
  <c r="C235" i="2"/>
  <c r="C196" i="2"/>
  <c r="E196" i="2"/>
  <c r="E212" i="2"/>
  <c r="C212" i="2"/>
  <c r="C242" i="2"/>
  <c r="E242" i="2"/>
  <c r="C215" i="2"/>
  <c r="E215" i="2"/>
  <c r="C95" i="2"/>
  <c r="E95" i="2"/>
  <c r="E159" i="2"/>
  <c r="C159" i="2"/>
  <c r="C44" i="2"/>
  <c r="E44" i="2"/>
  <c r="E59" i="2"/>
  <c r="C59" i="2"/>
  <c r="C248" i="2"/>
  <c r="E248" i="2"/>
  <c r="C357" i="2"/>
  <c r="E357" i="2"/>
  <c r="E200" i="2"/>
  <c r="C200" i="2"/>
  <c r="E370" i="2"/>
  <c r="C370" i="2"/>
  <c r="C355" i="2"/>
  <c r="E355" i="2"/>
  <c r="E366" i="2"/>
  <c r="C366" i="2"/>
  <c r="E358" i="2"/>
  <c r="C358" i="2"/>
  <c r="E350" i="2"/>
  <c r="C350" i="2"/>
  <c r="E342" i="2"/>
  <c r="C342" i="2"/>
  <c r="E334" i="2"/>
  <c r="C334" i="2"/>
  <c r="E326" i="2"/>
  <c r="C326" i="2"/>
  <c r="E318" i="2"/>
  <c r="C318" i="2"/>
  <c r="E310" i="2"/>
  <c r="C310" i="2"/>
  <c r="E302" i="2"/>
  <c r="C302" i="2"/>
  <c r="E294" i="2"/>
  <c r="C294" i="2"/>
  <c r="E286" i="2"/>
  <c r="C286" i="2"/>
  <c r="E278" i="2"/>
  <c r="C278" i="2"/>
  <c r="E270" i="2"/>
  <c r="C270" i="2"/>
  <c r="E208" i="2"/>
  <c r="C208" i="2"/>
  <c r="C266" i="2"/>
  <c r="E266" i="2"/>
  <c r="E216" i="2"/>
  <c r="C216" i="2"/>
  <c r="C349" i="2"/>
  <c r="E349" i="2"/>
  <c r="C341" i="2"/>
  <c r="E341" i="2"/>
  <c r="C333" i="2"/>
  <c r="E333" i="2"/>
  <c r="C325" i="2"/>
  <c r="E325" i="2"/>
  <c r="C317" i="2"/>
  <c r="E317" i="2"/>
  <c r="C309" i="2"/>
  <c r="E309" i="2"/>
  <c r="C301" i="2"/>
  <c r="E301" i="2"/>
  <c r="C293" i="2"/>
  <c r="E293" i="2"/>
  <c r="C285" i="2"/>
  <c r="E285" i="2"/>
  <c r="C277" i="2"/>
  <c r="E277" i="2"/>
  <c r="C269" i="2"/>
  <c r="E269" i="2"/>
  <c r="E193" i="2"/>
  <c r="C193" i="2"/>
  <c r="E263" i="2"/>
  <c r="C263" i="2"/>
  <c r="E255" i="2"/>
  <c r="C255" i="2"/>
  <c r="E247" i="2"/>
  <c r="C247" i="2"/>
  <c r="E239" i="2"/>
  <c r="C239" i="2"/>
  <c r="E231" i="2"/>
  <c r="C231" i="2"/>
  <c r="C219" i="2"/>
  <c r="E219" i="2"/>
  <c r="C203" i="2"/>
  <c r="E203" i="2"/>
  <c r="C188" i="2"/>
  <c r="E188" i="2"/>
  <c r="C168" i="2"/>
  <c r="E168" i="2"/>
  <c r="E220" i="2"/>
  <c r="C220" i="2"/>
  <c r="E204" i="2"/>
  <c r="C204" i="2"/>
  <c r="E187" i="2"/>
  <c r="C187" i="2"/>
  <c r="C158" i="2"/>
  <c r="E158" i="2"/>
  <c r="C238" i="2"/>
  <c r="E238" i="2"/>
  <c r="C230" i="2"/>
  <c r="E230" i="2"/>
  <c r="C223" i="2"/>
  <c r="E223" i="2"/>
  <c r="C207" i="2"/>
  <c r="E207" i="2"/>
  <c r="C194" i="2"/>
  <c r="E194" i="2"/>
  <c r="C172" i="2"/>
  <c r="E172" i="2"/>
  <c r="E153" i="2"/>
  <c r="C153" i="2"/>
  <c r="E179" i="2"/>
  <c r="C179" i="2"/>
  <c r="E171" i="2"/>
  <c r="C171" i="2"/>
  <c r="E163" i="2"/>
  <c r="C163" i="2"/>
  <c r="E155" i="2"/>
  <c r="C155" i="2"/>
  <c r="C103" i="2"/>
  <c r="E103" i="2"/>
  <c r="C111" i="2"/>
  <c r="E111" i="2"/>
  <c r="E152" i="2"/>
  <c r="C152" i="2"/>
  <c r="E144" i="2"/>
  <c r="C144" i="2"/>
  <c r="E136" i="2"/>
  <c r="C136" i="2"/>
  <c r="E128" i="2"/>
  <c r="C128" i="2"/>
  <c r="E120" i="2"/>
  <c r="C120" i="2"/>
  <c r="E105" i="2"/>
  <c r="C105" i="2"/>
  <c r="C99" i="2"/>
  <c r="E99" i="2"/>
  <c r="C129" i="2"/>
  <c r="E129" i="2"/>
  <c r="C121" i="2"/>
  <c r="E121" i="2"/>
  <c r="C113" i="2"/>
  <c r="E113" i="2"/>
  <c r="C60" i="2"/>
  <c r="E60" i="2"/>
  <c r="C108" i="2"/>
  <c r="E108" i="2"/>
  <c r="C100" i="2"/>
  <c r="E100" i="2"/>
  <c r="C92" i="2"/>
  <c r="E92" i="2"/>
  <c r="E84" i="2"/>
  <c r="C84" i="2"/>
  <c r="E76" i="2"/>
  <c r="C76" i="2"/>
  <c r="E61" i="2"/>
  <c r="C61" i="2"/>
  <c r="E63" i="2"/>
  <c r="C63" i="2"/>
  <c r="C85" i="2"/>
  <c r="E85" i="2"/>
  <c r="C77" i="2"/>
  <c r="E77" i="2"/>
  <c r="C66" i="2"/>
  <c r="E66" i="2"/>
  <c r="C54" i="2"/>
  <c r="E54" i="2"/>
  <c r="C48" i="2"/>
  <c r="E48" i="2"/>
  <c r="C42" i="2"/>
  <c r="E42" i="2"/>
  <c r="E37" i="2"/>
  <c r="C37" i="2"/>
  <c r="E29" i="2"/>
  <c r="C29" i="2"/>
  <c r="C40" i="2"/>
  <c r="E40" i="2"/>
  <c r="C32" i="2"/>
  <c r="E32" i="2"/>
  <c r="C24" i="2"/>
  <c r="E24" i="2"/>
  <c r="C254" i="2"/>
  <c r="E254" i="2"/>
  <c r="E354" i="2"/>
  <c r="C354" i="2"/>
  <c r="E330" i="2"/>
  <c r="C330" i="2"/>
  <c r="E314" i="2"/>
  <c r="C314" i="2"/>
  <c r="E290" i="2"/>
  <c r="C290" i="2"/>
  <c r="E264" i="2"/>
  <c r="C264" i="2"/>
  <c r="E181" i="2"/>
  <c r="C181" i="2"/>
  <c r="C329" i="2"/>
  <c r="E329" i="2"/>
  <c r="C305" i="2"/>
  <c r="E305" i="2"/>
  <c r="C281" i="2"/>
  <c r="E281" i="2"/>
  <c r="C267" i="2"/>
  <c r="E267" i="2"/>
  <c r="E243" i="2"/>
  <c r="C243" i="2"/>
  <c r="C211" i="2"/>
  <c r="E211" i="2"/>
  <c r="C151" i="2"/>
  <c r="E151" i="2"/>
  <c r="C174" i="2"/>
  <c r="E174" i="2"/>
  <c r="C226" i="2"/>
  <c r="E226" i="2"/>
  <c r="C186" i="2"/>
  <c r="E186" i="2"/>
  <c r="E175" i="2"/>
  <c r="C175" i="2"/>
  <c r="C139" i="2"/>
  <c r="E139" i="2"/>
  <c r="C148" i="2"/>
  <c r="E148" i="2"/>
  <c r="E132" i="2"/>
  <c r="C132" i="2"/>
  <c r="C117" i="2"/>
  <c r="E117" i="2"/>
  <c r="C369" i="2"/>
  <c r="E369" i="2"/>
  <c r="C353" i="2"/>
  <c r="E353" i="2"/>
  <c r="E189" i="2"/>
  <c r="C189" i="2"/>
  <c r="C367" i="2"/>
  <c r="E367" i="2"/>
  <c r="C351" i="2"/>
  <c r="E351" i="2"/>
  <c r="E364" i="2"/>
  <c r="C364" i="2"/>
  <c r="E356" i="2"/>
  <c r="C356" i="2"/>
  <c r="E348" i="2"/>
  <c r="C348" i="2"/>
  <c r="E340" i="2"/>
  <c r="C340" i="2"/>
  <c r="E332" i="2"/>
  <c r="C332" i="2"/>
  <c r="E324" i="2"/>
  <c r="C324" i="2"/>
  <c r="E316" i="2"/>
  <c r="C316" i="2"/>
  <c r="E308" i="2"/>
  <c r="C308" i="2"/>
  <c r="E300" i="2"/>
  <c r="C300" i="2"/>
  <c r="E292" i="2"/>
  <c r="C292" i="2"/>
  <c r="E284" i="2"/>
  <c r="C284" i="2"/>
  <c r="E276" i="2"/>
  <c r="C276" i="2"/>
  <c r="E268" i="2"/>
  <c r="C268" i="2"/>
  <c r="E185" i="2"/>
  <c r="C185" i="2"/>
  <c r="C258" i="2"/>
  <c r="E258" i="2"/>
  <c r="C201" i="2"/>
  <c r="E201" i="2"/>
  <c r="C347" i="2"/>
  <c r="E347" i="2"/>
  <c r="C339" i="2"/>
  <c r="E339" i="2"/>
  <c r="C331" i="2"/>
  <c r="E331" i="2"/>
  <c r="C323" i="2"/>
  <c r="E323" i="2"/>
  <c r="C315" i="2"/>
  <c r="E315" i="2"/>
  <c r="C307" i="2"/>
  <c r="E307" i="2"/>
  <c r="C299" i="2"/>
  <c r="E299" i="2"/>
  <c r="C291" i="2"/>
  <c r="E291" i="2"/>
  <c r="C283" i="2"/>
  <c r="E283" i="2"/>
  <c r="C275" i="2"/>
  <c r="E275" i="2"/>
  <c r="C260" i="2"/>
  <c r="E260" i="2"/>
  <c r="C162" i="2"/>
  <c r="E162" i="2"/>
  <c r="C261" i="2"/>
  <c r="E261" i="2"/>
  <c r="C253" i="2"/>
  <c r="E253" i="2"/>
  <c r="E245" i="2"/>
  <c r="C245" i="2"/>
  <c r="E237" i="2"/>
  <c r="C237" i="2"/>
  <c r="E229" i="2"/>
  <c r="C229" i="2"/>
  <c r="E218" i="2"/>
  <c r="C218" i="2"/>
  <c r="E202" i="2"/>
  <c r="C202" i="2"/>
  <c r="C184" i="2"/>
  <c r="E184" i="2"/>
  <c r="C160" i="2"/>
  <c r="E160" i="2"/>
  <c r="C213" i="2"/>
  <c r="E213" i="2"/>
  <c r="C197" i="2"/>
  <c r="E197" i="2"/>
  <c r="E183" i="2"/>
  <c r="C183" i="2"/>
  <c r="C137" i="2"/>
  <c r="E137" i="2"/>
  <c r="C236" i="2"/>
  <c r="E236" i="2"/>
  <c r="C228" i="2"/>
  <c r="E228" i="2"/>
  <c r="E222" i="2"/>
  <c r="C222" i="2"/>
  <c r="E206" i="2"/>
  <c r="C206" i="2"/>
  <c r="C190" i="2"/>
  <c r="E190" i="2"/>
  <c r="C164" i="2"/>
  <c r="E164" i="2"/>
  <c r="E145" i="2"/>
  <c r="C145" i="2"/>
  <c r="E177" i="2"/>
  <c r="C177" i="2"/>
  <c r="E169" i="2"/>
  <c r="C169" i="2"/>
  <c r="E161" i="2"/>
  <c r="C161" i="2"/>
  <c r="C147" i="2"/>
  <c r="E147" i="2"/>
  <c r="E51" i="2"/>
  <c r="C51" i="2"/>
  <c r="C68" i="2"/>
  <c r="E68" i="2"/>
  <c r="C150" i="2"/>
  <c r="E150" i="2"/>
  <c r="C142" i="2"/>
  <c r="E142" i="2"/>
  <c r="E134" i="2"/>
  <c r="C134" i="2"/>
  <c r="E126" i="2"/>
  <c r="C126" i="2"/>
  <c r="E118" i="2"/>
  <c r="C118" i="2"/>
  <c r="E97" i="2"/>
  <c r="C97" i="2"/>
  <c r="C91" i="2"/>
  <c r="E91" i="2"/>
  <c r="C127" i="2"/>
  <c r="E127" i="2"/>
  <c r="C119" i="2"/>
  <c r="E119" i="2"/>
  <c r="C109" i="2"/>
  <c r="E109" i="2"/>
  <c r="C52" i="2"/>
  <c r="E52" i="2"/>
  <c r="E106" i="2"/>
  <c r="C106" i="2"/>
  <c r="E98" i="2"/>
  <c r="C98" i="2"/>
  <c r="E90" i="2"/>
  <c r="C90" i="2"/>
  <c r="E82" i="2"/>
  <c r="C82" i="2"/>
  <c r="C70" i="2"/>
  <c r="E70" i="2"/>
  <c r="C72" i="2"/>
  <c r="E72" i="2"/>
  <c r="C56" i="2"/>
  <c r="E56" i="2"/>
  <c r="C83" i="2"/>
  <c r="E83" i="2"/>
  <c r="C75" i="2"/>
  <c r="E75" i="2"/>
  <c r="E65" i="2"/>
  <c r="C65" i="2"/>
  <c r="E53" i="2"/>
  <c r="C53" i="2"/>
  <c r="E47" i="2"/>
  <c r="C47" i="2"/>
  <c r="E43" i="2"/>
  <c r="C43" i="2"/>
  <c r="E35" i="2"/>
  <c r="C35" i="2"/>
  <c r="E27" i="2"/>
  <c r="C27" i="2"/>
  <c r="C38" i="2"/>
  <c r="E38" i="2"/>
  <c r="C30" i="2"/>
  <c r="E30" i="2"/>
  <c r="C22" i="2"/>
  <c r="E22" i="2"/>
  <c r="E13" i="2"/>
  <c r="E16" i="2"/>
  <c r="E17" i="2"/>
  <c r="E18" i="2"/>
  <c r="E21" i="2"/>
  <c r="E15" i="2"/>
  <c r="E19" i="2"/>
  <c r="E14" i="2"/>
  <c r="E12" i="2"/>
  <c r="D12" i="2"/>
  <c r="I12" i="2" s="1"/>
  <c r="E20" i="2"/>
  <c r="C12" i="2"/>
  <c r="C13" i="2"/>
  <c r="C14" i="2"/>
  <c r="K12" i="2" l="1"/>
  <c r="C15" i="2"/>
  <c r="C16" i="2" l="1"/>
  <c r="C17" i="2" l="1"/>
  <c r="C18" i="2" l="1"/>
  <c r="C19" i="2" l="1"/>
  <c r="C20" i="2"/>
  <c r="C21" i="2" l="1"/>
  <c r="F12" i="2" l="1"/>
  <c r="G12" i="2" l="1"/>
  <c r="H12" i="2" s="1"/>
  <c r="J12" i="2" s="1"/>
  <c r="D13" i="2" l="1"/>
  <c r="F13" i="2" s="1"/>
  <c r="I13" i="2" l="1"/>
  <c r="K13" i="2" s="1"/>
  <c r="G13" i="2"/>
  <c r="H13" i="2" l="1"/>
  <c r="J13" i="2" s="1"/>
  <c r="D14" i="2" l="1"/>
  <c r="I14" i="2" s="1"/>
  <c r="F14" i="2" l="1"/>
  <c r="G14" i="2" s="1"/>
  <c r="K14" i="2"/>
  <c r="H14" i="2" l="1"/>
  <c r="J14" i="2" s="1"/>
  <c r="D15" i="2" l="1"/>
  <c r="I15" i="2" s="1"/>
  <c r="K15" i="2" s="1"/>
  <c r="F15" i="2" l="1"/>
  <c r="G15" i="2" s="1"/>
  <c r="H15" i="2" s="1"/>
  <c r="J15" i="2" s="1"/>
  <c r="D16" i="2" l="1"/>
  <c r="I16" i="2" s="1"/>
  <c r="K16" i="2" s="1"/>
  <c r="F16" i="2" l="1"/>
  <c r="G16" i="2" s="1"/>
  <c r="H16" i="2" s="1"/>
  <c r="J16" i="2" s="1"/>
  <c r="D17" i="2" l="1"/>
  <c r="F17" i="2" s="1"/>
  <c r="G17" i="2" s="1"/>
  <c r="I17" i="2" l="1"/>
  <c r="H17" i="2" s="1"/>
  <c r="J17" i="2" s="1"/>
  <c r="D18" i="2" s="1"/>
  <c r="F18" i="2" s="1"/>
  <c r="K17" i="2" l="1"/>
  <c r="I18" i="2"/>
  <c r="K18" i="2" s="1"/>
  <c r="G18" i="2"/>
  <c r="H18" i="2" l="1"/>
  <c r="J18" i="2" s="1"/>
  <c r="D19" i="2" s="1"/>
  <c r="F19" i="2" s="1"/>
  <c r="I19" i="2" l="1"/>
  <c r="K19" i="2" s="1"/>
  <c r="G19" i="2"/>
  <c r="H19" i="2" l="1"/>
  <c r="J19" i="2" s="1"/>
  <c r="D20" i="2" s="1"/>
  <c r="F20" i="2" s="1"/>
  <c r="I20" i="2" l="1"/>
  <c r="K20" i="2" s="1"/>
  <c r="G20" i="2"/>
  <c r="H20" i="2" l="1"/>
  <c r="J20" i="2" s="1"/>
  <c r="D21" i="2" s="1"/>
  <c r="F21" i="2" s="1"/>
  <c r="I21" i="2" l="1"/>
  <c r="K21" i="2" s="1"/>
  <c r="G21" i="2"/>
  <c r="H21" i="2" l="1"/>
  <c r="J21" i="2" s="1"/>
  <c r="D22" i="2" s="1"/>
  <c r="F22" i="2" s="1"/>
  <c r="I22" i="2" l="1"/>
  <c r="K22" i="2" s="1"/>
  <c r="G22" i="2"/>
  <c r="H22" i="2" l="1"/>
  <c r="J22" i="2" s="1"/>
  <c r="D23" i="2" s="1"/>
  <c r="F23" i="2" s="1"/>
  <c r="I23" i="2" l="1"/>
  <c r="K23" i="2" s="1"/>
  <c r="G23" i="2"/>
  <c r="H23" i="2" l="1"/>
  <c r="J23" i="2" s="1"/>
  <c r="D24" i="2" s="1"/>
  <c r="F24" i="2" l="1"/>
  <c r="I24" i="2"/>
  <c r="K24" i="2" s="1"/>
  <c r="G24" i="2" l="1"/>
  <c r="H24" i="2" l="1"/>
  <c r="J24" i="2" s="1"/>
  <c r="D25" i="2" s="1"/>
  <c r="I25" i="2" l="1"/>
  <c r="K25" i="2" s="1"/>
  <c r="F25" i="2"/>
  <c r="G25" i="2" l="1"/>
  <c r="H25" i="2" l="1"/>
  <c r="J25" i="2" s="1"/>
  <c r="D26" i="2" s="1"/>
  <c r="I26" i="2" l="1"/>
  <c r="K26" i="2" s="1"/>
  <c r="F26" i="2"/>
  <c r="G26" i="2" l="1"/>
  <c r="H26" i="2" l="1"/>
  <c r="J26" i="2" s="1"/>
  <c r="D27" i="2" s="1"/>
  <c r="I27" i="2" l="1"/>
  <c r="K27" i="2" s="1"/>
  <c r="F27" i="2"/>
  <c r="G27" i="2" l="1"/>
  <c r="H27" i="2" l="1"/>
  <c r="J27" i="2" s="1"/>
  <c r="D28" i="2" s="1"/>
  <c r="I28" i="2" l="1"/>
  <c r="K28" i="2" s="1"/>
  <c r="F28" i="2"/>
  <c r="G28" i="2" l="1"/>
  <c r="H28" i="2" l="1"/>
  <c r="J28" i="2" s="1"/>
  <c r="D29" i="2" s="1"/>
  <c r="F29" i="2" l="1"/>
  <c r="I29" i="2"/>
  <c r="K29" i="2" s="1"/>
  <c r="G29" i="2" l="1"/>
  <c r="H29" i="2" s="1"/>
  <c r="J29" i="2" s="1"/>
  <c r="D30" i="2" s="1"/>
  <c r="I30" i="2" l="1"/>
  <c r="K30" i="2" s="1"/>
  <c r="F30" i="2"/>
  <c r="G30" i="2" l="1"/>
  <c r="H30" i="2" s="1"/>
  <c r="J30" i="2" s="1"/>
  <c r="D31" i="2" s="1"/>
  <c r="I31" i="2" l="1"/>
  <c r="K31" i="2" s="1"/>
  <c r="F31" i="2"/>
  <c r="G31" i="2" l="1"/>
  <c r="H31" i="2" s="1"/>
  <c r="J31" i="2" s="1"/>
  <c r="D32" i="2" s="1"/>
  <c r="I32" i="2" l="1"/>
  <c r="K32" i="2" s="1"/>
  <c r="F32" i="2"/>
  <c r="G32" i="2" l="1"/>
  <c r="H32" i="2" s="1"/>
  <c r="J32" i="2" s="1"/>
  <c r="D33" i="2" s="1"/>
  <c r="I33" i="2" l="1"/>
  <c r="K33" i="2" s="1"/>
  <c r="F33" i="2"/>
  <c r="G33" i="2" l="1"/>
  <c r="H33" i="2" s="1"/>
  <c r="J33" i="2" s="1"/>
  <c r="D34" i="2" s="1"/>
  <c r="I34" i="2" l="1"/>
  <c r="K34" i="2" s="1"/>
  <c r="F34" i="2"/>
  <c r="G34" i="2" l="1"/>
  <c r="H34" i="2" s="1"/>
  <c r="J34" i="2" s="1"/>
  <c r="D35" i="2" s="1"/>
  <c r="I35" i="2" l="1"/>
  <c r="K35" i="2" s="1"/>
  <c r="F35" i="2"/>
  <c r="G35" i="2" l="1"/>
  <c r="H35" i="2" s="1"/>
  <c r="J35" i="2" s="1"/>
  <c r="D36" i="2" s="1"/>
  <c r="I36" i="2" l="1"/>
  <c r="K36" i="2" s="1"/>
  <c r="F36" i="2"/>
  <c r="G36" i="2" l="1"/>
  <c r="H36" i="2" s="1"/>
  <c r="J36" i="2" s="1"/>
  <c r="D37" i="2" s="1"/>
  <c r="I37" i="2" l="1"/>
  <c r="K37" i="2" s="1"/>
  <c r="F37" i="2"/>
  <c r="G37" i="2" l="1"/>
  <c r="H37" i="2" s="1"/>
  <c r="J37" i="2" s="1"/>
  <c r="D38" i="2" s="1"/>
  <c r="I38" i="2" l="1"/>
  <c r="K38" i="2" s="1"/>
  <c r="F38" i="2"/>
  <c r="G38" i="2" l="1"/>
  <c r="H38" i="2" s="1"/>
  <c r="J38" i="2" s="1"/>
  <c r="D39" i="2" s="1"/>
  <c r="I39" i="2" l="1"/>
  <c r="K39" i="2" s="1"/>
  <c r="F39" i="2"/>
  <c r="G39" i="2" l="1"/>
  <c r="H39" i="2" s="1"/>
  <c r="J39" i="2" s="1"/>
  <c r="D40" i="2" s="1"/>
  <c r="F40" i="2" l="1"/>
  <c r="I40" i="2"/>
  <c r="K40" i="2" s="1"/>
  <c r="G40" i="2" l="1"/>
  <c r="H40" i="2" s="1"/>
  <c r="J40" i="2" s="1"/>
  <c r="D41" i="2" s="1"/>
  <c r="I41" i="2" l="1"/>
  <c r="K41" i="2" s="1"/>
  <c r="F41" i="2"/>
  <c r="G41" i="2" l="1"/>
  <c r="H41" i="2" s="1"/>
  <c r="J41" i="2" s="1"/>
  <c r="D42" i="2" s="1"/>
  <c r="F42" i="2" l="1"/>
  <c r="I42" i="2"/>
  <c r="K42" i="2" s="1"/>
  <c r="G42" i="2" l="1"/>
  <c r="H42" i="2" s="1"/>
  <c r="J42" i="2" s="1"/>
  <c r="D43" i="2" s="1"/>
  <c r="I43" i="2" l="1"/>
  <c r="K43" i="2" s="1"/>
  <c r="F43" i="2"/>
  <c r="G43" i="2" l="1"/>
  <c r="H43" i="2" s="1"/>
  <c r="J43" i="2" s="1"/>
  <c r="D44" i="2" s="1"/>
  <c r="I44" i="2" l="1"/>
  <c r="K44" i="2" s="1"/>
  <c r="F44" i="2"/>
  <c r="G44" i="2" l="1"/>
  <c r="H44" i="2" s="1"/>
  <c r="J44" i="2" s="1"/>
  <c r="D45" i="2" s="1"/>
  <c r="F45" i="2" l="1"/>
  <c r="I45" i="2"/>
  <c r="K45" i="2" s="1"/>
  <c r="G45" i="2" l="1"/>
  <c r="H45" i="2" s="1"/>
  <c r="J45" i="2" s="1"/>
  <c r="D46" i="2" s="1"/>
  <c r="I46" i="2" l="1"/>
  <c r="K46" i="2" s="1"/>
  <c r="F46" i="2"/>
  <c r="G46" i="2" l="1"/>
  <c r="H46" i="2" s="1"/>
  <c r="J46" i="2" s="1"/>
  <c r="D47" i="2" s="1"/>
  <c r="I47" i="2" l="1"/>
  <c r="K47" i="2" s="1"/>
  <c r="F47" i="2"/>
  <c r="G47" i="2" l="1"/>
  <c r="H47" i="2" s="1"/>
  <c r="J47" i="2" s="1"/>
  <c r="D48" i="2" s="1"/>
  <c r="I48" i="2" l="1"/>
  <c r="K48" i="2" s="1"/>
  <c r="F48" i="2"/>
  <c r="G48" i="2" l="1"/>
  <c r="H48" i="2" s="1"/>
  <c r="J48" i="2" s="1"/>
  <c r="D49" i="2" s="1"/>
  <c r="I49" i="2" l="1"/>
  <c r="K49" i="2" s="1"/>
  <c r="F49" i="2"/>
  <c r="G49" i="2" l="1"/>
  <c r="H49" i="2" s="1"/>
  <c r="J49" i="2" s="1"/>
  <c r="D50" i="2" s="1"/>
  <c r="I50" i="2" l="1"/>
  <c r="K50" i="2" s="1"/>
  <c r="F50" i="2"/>
  <c r="G50" i="2" l="1"/>
  <c r="H50" i="2" s="1"/>
  <c r="J50" i="2" s="1"/>
  <c r="D51" i="2" s="1"/>
  <c r="I51" i="2" l="1"/>
  <c r="K51" i="2" s="1"/>
  <c r="F51" i="2"/>
  <c r="G51" i="2" l="1"/>
  <c r="H51" i="2" s="1"/>
  <c r="J51" i="2" s="1"/>
  <c r="D52" i="2" s="1"/>
  <c r="I52" i="2" l="1"/>
  <c r="K52" i="2" s="1"/>
  <c r="F52" i="2"/>
  <c r="G52" i="2" l="1"/>
  <c r="H52" i="2" s="1"/>
  <c r="J52" i="2" s="1"/>
  <c r="D53" i="2" s="1"/>
  <c r="F53" i="2" l="1"/>
  <c r="I53" i="2"/>
  <c r="K53" i="2" s="1"/>
  <c r="G53" i="2" l="1"/>
  <c r="H53" i="2" s="1"/>
  <c r="J53" i="2" s="1"/>
  <c r="D54" i="2" s="1"/>
  <c r="I54" i="2" l="1"/>
  <c r="K54" i="2" s="1"/>
  <c r="F54" i="2"/>
  <c r="G54" i="2" l="1"/>
  <c r="H54" i="2" s="1"/>
  <c r="J54" i="2" s="1"/>
  <c r="D55" i="2" s="1"/>
  <c r="I55" i="2" l="1"/>
  <c r="K55" i="2" s="1"/>
  <c r="F55" i="2"/>
  <c r="G55" i="2" l="1"/>
  <c r="H55" i="2" s="1"/>
  <c r="J55" i="2" s="1"/>
  <c r="D56" i="2" s="1"/>
  <c r="I56" i="2" l="1"/>
  <c r="K56" i="2" s="1"/>
  <c r="F56" i="2"/>
  <c r="G56" i="2" l="1"/>
  <c r="H56" i="2" s="1"/>
  <c r="J56" i="2" s="1"/>
  <c r="D57" i="2" s="1"/>
  <c r="I57" i="2" l="1"/>
  <c r="K57" i="2" s="1"/>
  <c r="F57" i="2"/>
  <c r="G57" i="2" l="1"/>
  <c r="H57" i="2" s="1"/>
  <c r="J57" i="2" s="1"/>
  <c r="D58" i="2" s="1"/>
  <c r="I58" i="2" l="1"/>
  <c r="K58" i="2" s="1"/>
  <c r="F58" i="2"/>
  <c r="G58" i="2" l="1"/>
  <c r="H58" i="2" s="1"/>
  <c r="J58" i="2" s="1"/>
  <c r="D59" i="2" s="1"/>
  <c r="F59" i="2" l="1"/>
  <c r="I59" i="2"/>
  <c r="K59" i="2" s="1"/>
  <c r="G59" i="2" l="1"/>
  <c r="H59" i="2" s="1"/>
  <c r="J59" i="2" s="1"/>
  <c r="D60" i="2" s="1"/>
  <c r="I60" i="2" l="1"/>
  <c r="K60" i="2" s="1"/>
  <c r="F60" i="2"/>
  <c r="G60" i="2" l="1"/>
  <c r="H60" i="2" s="1"/>
  <c r="J60" i="2" s="1"/>
  <c r="D61" i="2" s="1"/>
  <c r="F61" i="2" l="1"/>
  <c r="I61" i="2"/>
  <c r="K61" i="2" s="1"/>
  <c r="G61" i="2" l="1"/>
  <c r="H61" i="2" s="1"/>
  <c r="J61" i="2" s="1"/>
  <c r="D62" i="2" s="1"/>
  <c r="F62" i="2" l="1"/>
  <c r="I62" i="2"/>
  <c r="K62" i="2" s="1"/>
  <c r="G62" i="2" l="1"/>
  <c r="H62" i="2" s="1"/>
  <c r="J62" i="2" s="1"/>
  <c r="D63" i="2" s="1"/>
  <c r="I63" i="2" l="1"/>
  <c r="K63" i="2" s="1"/>
  <c r="F63" i="2"/>
  <c r="G63" i="2" l="1"/>
  <c r="H63" i="2" s="1"/>
  <c r="J63" i="2" s="1"/>
  <c r="D64" i="2" s="1"/>
  <c r="I64" i="2" l="1"/>
  <c r="K64" i="2" s="1"/>
  <c r="F64" i="2"/>
  <c r="G64" i="2" l="1"/>
  <c r="H64" i="2" s="1"/>
  <c r="J64" i="2" s="1"/>
  <c r="D65" i="2" s="1"/>
  <c r="I65" i="2" l="1"/>
  <c r="K65" i="2" s="1"/>
  <c r="F65" i="2"/>
  <c r="G65" i="2" l="1"/>
  <c r="H65" i="2" s="1"/>
  <c r="J65" i="2" s="1"/>
  <c r="D66" i="2" s="1"/>
  <c r="I66" i="2" l="1"/>
  <c r="K66" i="2" s="1"/>
  <c r="F66" i="2"/>
  <c r="G66" i="2" l="1"/>
  <c r="H66" i="2" s="1"/>
  <c r="J66" i="2" s="1"/>
  <c r="D67" i="2" s="1"/>
  <c r="I67" i="2" l="1"/>
  <c r="K67" i="2" s="1"/>
  <c r="F67" i="2"/>
  <c r="G67" i="2" l="1"/>
  <c r="H67" i="2" s="1"/>
  <c r="J67" i="2" s="1"/>
  <c r="D68" i="2" s="1"/>
  <c r="I68" i="2" l="1"/>
  <c r="K68" i="2" s="1"/>
  <c r="F68" i="2"/>
  <c r="G68" i="2" l="1"/>
  <c r="H68" i="2" s="1"/>
  <c r="J68" i="2" s="1"/>
  <c r="D69" i="2" s="1"/>
  <c r="I69" i="2" l="1"/>
  <c r="K69" i="2" s="1"/>
  <c r="F69" i="2"/>
  <c r="G69" i="2" l="1"/>
  <c r="H69" i="2" s="1"/>
  <c r="J69" i="2" s="1"/>
  <c r="D70" i="2" s="1"/>
  <c r="I70" i="2" l="1"/>
  <c r="K70" i="2" s="1"/>
  <c r="F70" i="2"/>
  <c r="G70" i="2" l="1"/>
  <c r="H70" i="2" s="1"/>
  <c r="J70" i="2" s="1"/>
  <c r="D71" i="2" s="1"/>
  <c r="I71" i="2" l="1"/>
  <c r="K71" i="2" s="1"/>
  <c r="F71" i="2"/>
  <c r="G71" i="2" l="1"/>
  <c r="H71" i="2" s="1"/>
  <c r="J71" i="2" s="1"/>
  <c r="D72" i="2" s="1"/>
  <c r="I72" i="2" l="1"/>
  <c r="K72" i="2" s="1"/>
  <c r="F72" i="2"/>
  <c r="G72" i="2" l="1"/>
  <c r="H72" i="2" s="1"/>
  <c r="J72" i="2" s="1"/>
  <c r="D73" i="2" s="1"/>
  <c r="I73" i="2" l="1"/>
  <c r="K73" i="2" s="1"/>
  <c r="F73" i="2"/>
  <c r="G73" i="2" l="1"/>
  <c r="H73" i="2" s="1"/>
  <c r="J73" i="2" s="1"/>
  <c r="D74" i="2" s="1"/>
  <c r="F74" i="2" l="1"/>
  <c r="I74" i="2"/>
  <c r="K74" i="2" s="1"/>
  <c r="G74" i="2" l="1"/>
  <c r="H74" i="2" s="1"/>
  <c r="J74" i="2" s="1"/>
  <c r="D75" i="2" s="1"/>
  <c r="I75" i="2" l="1"/>
  <c r="K75" i="2" s="1"/>
  <c r="F75" i="2"/>
  <c r="G75" i="2" l="1"/>
  <c r="H75" i="2" s="1"/>
  <c r="J75" i="2" s="1"/>
  <c r="D76" i="2" s="1"/>
  <c r="I76" i="2" l="1"/>
  <c r="K76" i="2" s="1"/>
  <c r="F76" i="2"/>
  <c r="G76" i="2" l="1"/>
  <c r="H76" i="2" s="1"/>
  <c r="J76" i="2" s="1"/>
  <c r="D77" i="2" s="1"/>
  <c r="I77" i="2" l="1"/>
  <c r="K77" i="2" s="1"/>
  <c r="F77" i="2"/>
  <c r="G77" i="2" l="1"/>
  <c r="H77" i="2" s="1"/>
  <c r="J77" i="2" s="1"/>
  <c r="D78" i="2" s="1"/>
  <c r="I78" i="2" l="1"/>
  <c r="K78" i="2" s="1"/>
  <c r="F78" i="2"/>
  <c r="G78" i="2" l="1"/>
  <c r="H78" i="2" s="1"/>
  <c r="J78" i="2" s="1"/>
  <c r="D79" i="2" s="1"/>
  <c r="I79" i="2" l="1"/>
  <c r="K79" i="2" s="1"/>
  <c r="F79" i="2"/>
  <c r="G79" i="2" l="1"/>
  <c r="H79" i="2" s="1"/>
  <c r="J79" i="2" s="1"/>
  <c r="D80" i="2" s="1"/>
  <c r="I80" i="2" l="1"/>
  <c r="K80" i="2" s="1"/>
  <c r="F80" i="2"/>
  <c r="G80" i="2" l="1"/>
  <c r="H80" i="2" s="1"/>
  <c r="J80" i="2" s="1"/>
  <c r="D81" i="2" s="1"/>
  <c r="F81" i="2" l="1"/>
  <c r="I81" i="2"/>
  <c r="K81" i="2" s="1"/>
  <c r="G81" i="2" l="1"/>
  <c r="H81" i="2" s="1"/>
  <c r="J81" i="2" s="1"/>
  <c r="D82" i="2" s="1"/>
  <c r="I82" i="2" l="1"/>
  <c r="K82" i="2" s="1"/>
  <c r="F82" i="2"/>
  <c r="G82" i="2" l="1"/>
  <c r="H82" i="2" s="1"/>
  <c r="J82" i="2" s="1"/>
  <c r="D83" i="2" s="1"/>
  <c r="I83" i="2" l="1"/>
  <c r="K83" i="2" s="1"/>
  <c r="F83" i="2"/>
  <c r="G83" i="2" l="1"/>
  <c r="H83" i="2" s="1"/>
  <c r="J83" i="2" s="1"/>
  <c r="D84" i="2" s="1"/>
  <c r="I84" i="2" l="1"/>
  <c r="K84" i="2" s="1"/>
  <c r="F84" i="2"/>
  <c r="G84" i="2" l="1"/>
  <c r="H84" i="2" s="1"/>
  <c r="J84" i="2" s="1"/>
  <c r="D85" i="2" s="1"/>
  <c r="I85" i="2" l="1"/>
  <c r="K85" i="2" s="1"/>
  <c r="F85" i="2"/>
  <c r="G85" i="2" l="1"/>
  <c r="H85" i="2" s="1"/>
  <c r="J85" i="2" s="1"/>
  <c r="D86" i="2" s="1"/>
  <c r="I86" i="2" l="1"/>
  <c r="K86" i="2" s="1"/>
  <c r="F86" i="2"/>
  <c r="G86" i="2" l="1"/>
  <c r="H86" i="2" s="1"/>
  <c r="J86" i="2" s="1"/>
  <c r="D87" i="2" s="1"/>
  <c r="I87" i="2" l="1"/>
  <c r="K87" i="2" s="1"/>
  <c r="F87" i="2"/>
  <c r="G87" i="2" l="1"/>
  <c r="H87" i="2" s="1"/>
  <c r="J87" i="2" s="1"/>
  <c r="D88" i="2" s="1"/>
  <c r="I88" i="2" l="1"/>
  <c r="K88" i="2" s="1"/>
  <c r="F88" i="2"/>
  <c r="G88" i="2" l="1"/>
  <c r="H88" i="2" s="1"/>
  <c r="J88" i="2" s="1"/>
  <c r="D89" i="2" s="1"/>
  <c r="I89" i="2" l="1"/>
  <c r="K89" i="2" s="1"/>
  <c r="F89" i="2"/>
  <c r="G89" i="2" l="1"/>
  <c r="H89" i="2" s="1"/>
  <c r="J89" i="2" s="1"/>
  <c r="D90" i="2" s="1"/>
  <c r="I90" i="2" l="1"/>
  <c r="K90" i="2" s="1"/>
  <c r="F90" i="2"/>
  <c r="G90" i="2" l="1"/>
  <c r="H90" i="2" s="1"/>
  <c r="J90" i="2" s="1"/>
  <c r="D91" i="2" s="1"/>
  <c r="I91" i="2" l="1"/>
  <c r="K91" i="2" s="1"/>
  <c r="F91" i="2"/>
  <c r="G91" i="2" l="1"/>
  <c r="H91" i="2" s="1"/>
  <c r="J91" i="2" s="1"/>
  <c r="D92" i="2" s="1"/>
  <c r="I92" i="2" l="1"/>
  <c r="K92" i="2" s="1"/>
  <c r="F92" i="2"/>
  <c r="G92" i="2" l="1"/>
  <c r="H92" i="2" s="1"/>
  <c r="J92" i="2" s="1"/>
  <c r="D93" i="2" s="1"/>
  <c r="I93" i="2" l="1"/>
  <c r="K93" i="2" s="1"/>
  <c r="F93" i="2"/>
  <c r="G93" i="2" l="1"/>
  <c r="H93" i="2" s="1"/>
  <c r="J93" i="2" s="1"/>
  <c r="D94" i="2" s="1"/>
  <c r="I94" i="2" l="1"/>
  <c r="K94" i="2" s="1"/>
  <c r="F94" i="2"/>
  <c r="G94" i="2" l="1"/>
  <c r="H94" i="2" s="1"/>
  <c r="J94" i="2" s="1"/>
  <c r="D95" i="2" s="1"/>
  <c r="I95" i="2" l="1"/>
  <c r="K95" i="2" s="1"/>
  <c r="F95" i="2"/>
  <c r="G95" i="2" l="1"/>
  <c r="H95" i="2" s="1"/>
  <c r="J95" i="2" s="1"/>
  <c r="D96" i="2" s="1"/>
  <c r="I96" i="2" l="1"/>
  <c r="K96" i="2" s="1"/>
  <c r="F96" i="2"/>
  <c r="G96" i="2" l="1"/>
  <c r="H96" i="2" s="1"/>
  <c r="J96" i="2" s="1"/>
  <c r="D97" i="2" s="1"/>
  <c r="I97" i="2" l="1"/>
  <c r="K97" i="2" s="1"/>
  <c r="F97" i="2"/>
  <c r="G97" i="2" l="1"/>
  <c r="H97" i="2" s="1"/>
  <c r="J97" i="2" s="1"/>
  <c r="D98" i="2" s="1"/>
  <c r="I98" i="2" l="1"/>
  <c r="K98" i="2" s="1"/>
  <c r="F98" i="2"/>
  <c r="G98" i="2" l="1"/>
  <c r="H98" i="2" s="1"/>
  <c r="J98" i="2" s="1"/>
  <c r="D99" i="2" s="1"/>
  <c r="I99" i="2" l="1"/>
  <c r="K99" i="2" s="1"/>
  <c r="F99" i="2"/>
  <c r="G99" i="2" l="1"/>
  <c r="H99" i="2" s="1"/>
  <c r="J99" i="2" s="1"/>
  <c r="D100" i="2" s="1"/>
  <c r="I100" i="2" l="1"/>
  <c r="K100" i="2" s="1"/>
  <c r="F100" i="2"/>
  <c r="G100" i="2" l="1"/>
  <c r="H100" i="2" s="1"/>
  <c r="J100" i="2" s="1"/>
  <c r="D101" i="2" s="1"/>
  <c r="I101" i="2" l="1"/>
  <c r="K101" i="2" s="1"/>
  <c r="F101" i="2"/>
  <c r="G101" i="2" l="1"/>
  <c r="H101" i="2" s="1"/>
  <c r="J101" i="2" s="1"/>
  <c r="D102" i="2" s="1"/>
  <c r="F102" i="2" l="1"/>
  <c r="I102" i="2"/>
  <c r="K102" i="2" s="1"/>
  <c r="G102" i="2" l="1"/>
  <c r="H102" i="2" s="1"/>
  <c r="J102" i="2" s="1"/>
  <c r="D103" i="2" s="1"/>
  <c r="I103" i="2" l="1"/>
  <c r="K103" i="2" s="1"/>
  <c r="F103" i="2"/>
  <c r="G103" i="2" l="1"/>
  <c r="H103" i="2" s="1"/>
  <c r="J103" i="2" s="1"/>
  <c r="D104" i="2" s="1"/>
  <c r="I104" i="2" l="1"/>
  <c r="K104" i="2" s="1"/>
  <c r="F104" i="2"/>
  <c r="G104" i="2" l="1"/>
  <c r="H104" i="2" s="1"/>
  <c r="J104" i="2" s="1"/>
  <c r="D105" i="2" s="1"/>
  <c r="I105" i="2" l="1"/>
  <c r="K105" i="2" s="1"/>
  <c r="F105" i="2"/>
  <c r="G105" i="2" l="1"/>
  <c r="H105" i="2" s="1"/>
  <c r="J105" i="2" s="1"/>
  <c r="D106" i="2" s="1"/>
  <c r="I106" i="2" l="1"/>
  <c r="K106" i="2" s="1"/>
  <c r="F106" i="2"/>
  <c r="G106" i="2" l="1"/>
  <c r="H106" i="2" s="1"/>
  <c r="J106" i="2" s="1"/>
  <c r="D107" i="2" s="1"/>
  <c r="I107" i="2" l="1"/>
  <c r="K107" i="2" s="1"/>
  <c r="F107" i="2"/>
  <c r="G107" i="2" l="1"/>
  <c r="H107" i="2" s="1"/>
  <c r="J107" i="2" s="1"/>
  <c r="D108" i="2" s="1"/>
  <c r="I108" i="2" l="1"/>
  <c r="K108" i="2" s="1"/>
  <c r="F108" i="2"/>
  <c r="G108" i="2" l="1"/>
  <c r="H108" i="2" s="1"/>
  <c r="J108" i="2" s="1"/>
  <c r="D109" i="2" s="1"/>
  <c r="I109" i="2" l="1"/>
  <c r="K109" i="2" s="1"/>
  <c r="F109" i="2"/>
  <c r="G109" i="2" l="1"/>
  <c r="H109" i="2" s="1"/>
  <c r="J109" i="2" s="1"/>
  <c r="D110" i="2" s="1"/>
  <c r="I110" i="2" l="1"/>
  <c r="K110" i="2" s="1"/>
  <c r="F110" i="2"/>
  <c r="G110" i="2" l="1"/>
  <c r="H110" i="2" s="1"/>
  <c r="J110" i="2" s="1"/>
  <c r="D111" i="2" s="1"/>
  <c r="F111" i="2" l="1"/>
  <c r="I111" i="2"/>
  <c r="K111" i="2" s="1"/>
  <c r="G111" i="2" l="1"/>
  <c r="H111" i="2" s="1"/>
  <c r="J111" i="2" s="1"/>
  <c r="D112" i="2" s="1"/>
  <c r="I112" i="2" l="1"/>
  <c r="K112" i="2" s="1"/>
  <c r="F112" i="2"/>
  <c r="G112" i="2" l="1"/>
  <c r="H112" i="2" s="1"/>
  <c r="J112" i="2" s="1"/>
  <c r="D113" i="2" s="1"/>
  <c r="F113" i="2" l="1"/>
  <c r="I113" i="2"/>
  <c r="K113" i="2" s="1"/>
  <c r="G113" i="2" l="1"/>
  <c r="H113" i="2" s="1"/>
  <c r="J113" i="2" s="1"/>
  <c r="D114" i="2" s="1"/>
  <c r="I114" i="2" l="1"/>
  <c r="K114" i="2" s="1"/>
  <c r="F114" i="2"/>
  <c r="G114" i="2" l="1"/>
  <c r="H114" i="2" s="1"/>
  <c r="J114" i="2" s="1"/>
  <c r="D115" i="2" s="1"/>
  <c r="I115" i="2" l="1"/>
  <c r="K115" i="2" s="1"/>
  <c r="F115" i="2"/>
  <c r="G115" i="2" l="1"/>
  <c r="H115" i="2" s="1"/>
  <c r="J115" i="2" s="1"/>
  <c r="D116" i="2" s="1"/>
  <c r="I116" i="2" l="1"/>
  <c r="K116" i="2" s="1"/>
  <c r="F116" i="2"/>
  <c r="G116" i="2" l="1"/>
  <c r="H116" i="2" s="1"/>
  <c r="J116" i="2" s="1"/>
  <c r="D117" i="2" s="1"/>
  <c r="I117" i="2" l="1"/>
  <c r="K117" i="2" s="1"/>
  <c r="F117" i="2"/>
  <c r="G117" i="2" l="1"/>
  <c r="H117" i="2" s="1"/>
  <c r="J117" i="2" s="1"/>
  <c r="D118" i="2" s="1"/>
  <c r="I118" i="2" l="1"/>
  <c r="K118" i="2" s="1"/>
  <c r="F118" i="2"/>
  <c r="G118" i="2" l="1"/>
  <c r="H118" i="2" s="1"/>
  <c r="J118" i="2" s="1"/>
  <c r="D119" i="2" s="1"/>
  <c r="F119" i="2" l="1"/>
  <c r="I119" i="2"/>
  <c r="K119" i="2" s="1"/>
  <c r="G119" i="2" l="1"/>
  <c r="H119" i="2" s="1"/>
  <c r="J119" i="2" s="1"/>
  <c r="D120" i="2" s="1"/>
  <c r="I120" i="2" l="1"/>
  <c r="K120" i="2" s="1"/>
  <c r="F120" i="2"/>
  <c r="G120" i="2" l="1"/>
  <c r="H120" i="2" s="1"/>
  <c r="J120" i="2" s="1"/>
  <c r="D121" i="2" s="1"/>
  <c r="I121" i="2" l="1"/>
  <c r="K121" i="2" s="1"/>
  <c r="F121" i="2"/>
  <c r="G121" i="2" l="1"/>
  <c r="H121" i="2" s="1"/>
  <c r="J121" i="2" s="1"/>
  <c r="D122" i="2" s="1"/>
  <c r="I122" i="2" l="1"/>
  <c r="K122" i="2" s="1"/>
  <c r="F122" i="2"/>
  <c r="G122" i="2" l="1"/>
  <c r="H122" i="2" s="1"/>
  <c r="J122" i="2" s="1"/>
  <c r="D123" i="2" s="1"/>
  <c r="F123" i="2" l="1"/>
  <c r="I123" i="2"/>
  <c r="K123" i="2" s="1"/>
  <c r="G123" i="2" l="1"/>
  <c r="H123" i="2" s="1"/>
  <c r="J123" i="2" s="1"/>
  <c r="D124" i="2" s="1"/>
  <c r="I124" i="2" l="1"/>
  <c r="K124" i="2" s="1"/>
  <c r="F124" i="2"/>
  <c r="G124" i="2" l="1"/>
  <c r="H124" i="2" s="1"/>
  <c r="J124" i="2" s="1"/>
  <c r="D125" i="2" s="1"/>
  <c r="I125" i="2" l="1"/>
  <c r="K125" i="2" s="1"/>
  <c r="F125" i="2"/>
  <c r="G125" i="2" l="1"/>
  <c r="H125" i="2" s="1"/>
  <c r="J125" i="2" s="1"/>
  <c r="D126" i="2" s="1"/>
  <c r="F126" i="2" l="1"/>
  <c r="I126" i="2"/>
  <c r="K126" i="2" s="1"/>
  <c r="G126" i="2" l="1"/>
  <c r="H126" i="2" s="1"/>
  <c r="J126" i="2" s="1"/>
  <c r="D127" i="2" s="1"/>
  <c r="I127" i="2" l="1"/>
  <c r="K127" i="2" s="1"/>
  <c r="F127" i="2"/>
  <c r="G127" i="2" l="1"/>
  <c r="H127" i="2" s="1"/>
  <c r="J127" i="2" s="1"/>
  <c r="D128" i="2" s="1"/>
  <c r="I128" i="2" l="1"/>
  <c r="K128" i="2" s="1"/>
  <c r="F128" i="2"/>
  <c r="G128" i="2" l="1"/>
  <c r="H128" i="2" s="1"/>
  <c r="J128" i="2" s="1"/>
  <c r="D129" i="2" s="1"/>
  <c r="I129" i="2" l="1"/>
  <c r="K129" i="2" s="1"/>
  <c r="F129" i="2"/>
  <c r="G129" i="2" l="1"/>
  <c r="H129" i="2" s="1"/>
  <c r="J129" i="2" s="1"/>
  <c r="D130" i="2" s="1"/>
  <c r="I130" i="2" l="1"/>
  <c r="K130" i="2" s="1"/>
  <c r="F130" i="2"/>
  <c r="G130" i="2" l="1"/>
  <c r="H130" i="2" s="1"/>
  <c r="J130" i="2" s="1"/>
  <c r="D131" i="2" s="1"/>
  <c r="I131" i="2" l="1"/>
  <c r="F131" i="2"/>
  <c r="K131" i="2" l="1"/>
  <c r="G131" i="2"/>
  <c r="H131" i="2" l="1"/>
  <c r="J131" i="2" s="1"/>
  <c r="D132" i="2" s="1"/>
  <c r="I132" i="2" l="1"/>
  <c r="F132" i="2"/>
  <c r="K132" i="2" l="1"/>
  <c r="G132" i="2"/>
  <c r="H132" i="2" l="1"/>
  <c r="J132" i="2" s="1"/>
  <c r="D133" i="2" s="1"/>
  <c r="F133" i="2" l="1"/>
  <c r="I133" i="2"/>
  <c r="G133" i="2" l="1"/>
  <c r="K133" i="2"/>
  <c r="H133" i="2" l="1"/>
  <c r="J133" i="2" s="1"/>
  <c r="D134" i="2" s="1"/>
  <c r="I134" i="2" l="1"/>
  <c r="F134" i="2"/>
  <c r="K134" i="2" l="1"/>
  <c r="G134" i="2"/>
  <c r="H134" i="2" l="1"/>
  <c r="J134" i="2" s="1"/>
  <c r="D135" i="2" s="1"/>
  <c r="F135" i="2" l="1"/>
  <c r="I135" i="2"/>
  <c r="G135" i="2" l="1"/>
  <c r="K135" i="2"/>
  <c r="H135" i="2" l="1"/>
  <c r="J135" i="2" s="1"/>
  <c r="D136" i="2" s="1"/>
  <c r="I136" i="2" l="1"/>
  <c r="F136" i="2"/>
  <c r="K136" i="2" l="1"/>
  <c r="G136" i="2"/>
  <c r="H136" i="2" s="1"/>
  <c r="J136" i="2" s="1"/>
  <c r="D137" i="2" s="1"/>
  <c r="I137" i="2" l="1"/>
  <c r="K137" i="2" s="1"/>
  <c r="F137" i="2"/>
  <c r="G137" i="2" l="1"/>
  <c r="H137" i="2" s="1"/>
  <c r="J137" i="2" s="1"/>
  <c r="D138" i="2" s="1"/>
  <c r="I138" i="2" l="1"/>
  <c r="K138" i="2" s="1"/>
  <c r="F138" i="2"/>
  <c r="G138" i="2" l="1"/>
  <c r="H138" i="2" s="1"/>
  <c r="J138" i="2" s="1"/>
  <c r="D139" i="2" s="1"/>
  <c r="I139" i="2" l="1"/>
  <c r="K139" i="2" s="1"/>
  <c r="F139" i="2"/>
  <c r="G139" i="2" l="1"/>
  <c r="H139" i="2" s="1"/>
  <c r="J139" i="2" s="1"/>
  <c r="D140" i="2" s="1"/>
  <c r="F140" i="2" l="1"/>
  <c r="I140" i="2"/>
  <c r="K140" i="2" s="1"/>
  <c r="G140" i="2" l="1"/>
  <c r="H140" i="2" s="1"/>
  <c r="J140" i="2" s="1"/>
  <c r="D141" i="2" s="1"/>
  <c r="F141" i="2" l="1"/>
  <c r="I141" i="2"/>
  <c r="K141" i="2" s="1"/>
  <c r="G141" i="2" l="1"/>
  <c r="H141" i="2" s="1"/>
  <c r="J141" i="2" s="1"/>
  <c r="D142" i="2" s="1"/>
  <c r="I142" i="2" l="1"/>
  <c r="K142" i="2" s="1"/>
  <c r="F142" i="2"/>
  <c r="G142" i="2" l="1"/>
  <c r="H142" i="2" s="1"/>
  <c r="J142" i="2" s="1"/>
  <c r="D143" i="2" s="1"/>
  <c r="I143" i="2" l="1"/>
  <c r="K143" i="2" s="1"/>
  <c r="F143" i="2"/>
  <c r="G143" i="2" l="1"/>
  <c r="H143" i="2" s="1"/>
  <c r="J143" i="2" s="1"/>
  <c r="D144" i="2" s="1"/>
  <c r="I144" i="2" l="1"/>
  <c r="K144" i="2" s="1"/>
  <c r="F144" i="2"/>
  <c r="G144" i="2" l="1"/>
  <c r="H144" i="2" s="1"/>
  <c r="J144" i="2" s="1"/>
  <c r="D145" i="2" s="1"/>
  <c r="I145" i="2" l="1"/>
  <c r="K145" i="2" s="1"/>
  <c r="F145" i="2"/>
  <c r="G145" i="2" l="1"/>
  <c r="H145" i="2" s="1"/>
  <c r="J145" i="2" s="1"/>
  <c r="D146" i="2" s="1"/>
  <c r="I146" i="2" l="1"/>
  <c r="K146" i="2" s="1"/>
  <c r="F146" i="2"/>
  <c r="G146" i="2" l="1"/>
  <c r="H146" i="2" s="1"/>
  <c r="J146" i="2" s="1"/>
  <c r="D147" i="2" s="1"/>
  <c r="F147" i="2" l="1"/>
  <c r="I147" i="2"/>
  <c r="K147" i="2" s="1"/>
  <c r="G147" i="2" l="1"/>
  <c r="H147" i="2" s="1"/>
  <c r="J147" i="2" s="1"/>
  <c r="D148" i="2" s="1"/>
  <c r="F148" i="2" l="1"/>
  <c r="I148" i="2"/>
  <c r="K148" i="2" s="1"/>
  <c r="G148" i="2" l="1"/>
  <c r="H148" i="2" s="1"/>
  <c r="J148" i="2" s="1"/>
  <c r="D149" i="2" s="1"/>
  <c r="I149" i="2" l="1"/>
  <c r="K149" i="2" s="1"/>
  <c r="F149" i="2"/>
  <c r="G149" i="2" l="1"/>
  <c r="H149" i="2" s="1"/>
  <c r="J149" i="2" s="1"/>
  <c r="D150" i="2" s="1"/>
  <c r="I150" i="2" l="1"/>
  <c r="K150" i="2" s="1"/>
  <c r="F150" i="2"/>
  <c r="G150" i="2" l="1"/>
  <c r="H150" i="2" s="1"/>
  <c r="J150" i="2" s="1"/>
  <c r="D151" i="2" s="1"/>
  <c r="I151" i="2" l="1"/>
  <c r="K151" i="2" s="1"/>
  <c r="F151" i="2"/>
  <c r="G151" i="2" l="1"/>
  <c r="H151" i="2" s="1"/>
  <c r="J151" i="2" s="1"/>
  <c r="D152" i="2" s="1"/>
  <c r="I152" i="2" l="1"/>
  <c r="K152" i="2" s="1"/>
  <c r="F152" i="2"/>
  <c r="G152" i="2" l="1"/>
  <c r="H152" i="2" s="1"/>
  <c r="J152" i="2" s="1"/>
  <c r="D153" i="2" s="1"/>
  <c r="F153" i="2" l="1"/>
  <c r="I153" i="2"/>
  <c r="K153" i="2" s="1"/>
  <c r="G153" i="2" l="1"/>
  <c r="H153" i="2" s="1"/>
  <c r="J153" i="2" s="1"/>
  <c r="D154" i="2" s="1"/>
  <c r="I154" i="2" l="1"/>
  <c r="K154" i="2" s="1"/>
  <c r="F154" i="2"/>
  <c r="G154" i="2" l="1"/>
  <c r="H154" i="2" s="1"/>
  <c r="J154" i="2" s="1"/>
  <c r="D155" i="2" s="1"/>
  <c r="I155" i="2" l="1"/>
  <c r="K155" i="2" s="1"/>
  <c r="F155" i="2"/>
  <c r="G155" i="2" l="1"/>
  <c r="H155" i="2" s="1"/>
  <c r="J155" i="2" s="1"/>
  <c r="D156" i="2" s="1"/>
  <c r="F156" i="2" l="1"/>
  <c r="I156" i="2"/>
  <c r="K156" i="2" s="1"/>
  <c r="G156" i="2" l="1"/>
  <c r="H156" i="2" s="1"/>
  <c r="J156" i="2" s="1"/>
  <c r="D157" i="2" s="1"/>
  <c r="I157" i="2" l="1"/>
  <c r="K157" i="2" s="1"/>
  <c r="F157" i="2"/>
  <c r="G157" i="2" l="1"/>
  <c r="H157" i="2" s="1"/>
  <c r="J157" i="2" s="1"/>
  <c r="D158" i="2" s="1"/>
  <c r="I158" i="2" l="1"/>
  <c r="K158" i="2" s="1"/>
  <c r="F158" i="2"/>
  <c r="G158" i="2" l="1"/>
  <c r="H158" i="2" s="1"/>
  <c r="J158" i="2" s="1"/>
  <c r="D159" i="2" s="1"/>
  <c r="I159" i="2" l="1"/>
  <c r="K159" i="2" s="1"/>
  <c r="F159" i="2"/>
  <c r="G159" i="2" l="1"/>
  <c r="H159" i="2" s="1"/>
  <c r="J159" i="2" s="1"/>
  <c r="D160" i="2" s="1"/>
  <c r="I160" i="2" l="1"/>
  <c r="K160" i="2" s="1"/>
  <c r="F160" i="2"/>
  <c r="G160" i="2" l="1"/>
  <c r="H160" i="2" s="1"/>
  <c r="J160" i="2" s="1"/>
  <c r="D161" i="2" s="1"/>
  <c r="I161" i="2" l="1"/>
  <c r="K161" i="2" s="1"/>
  <c r="F161" i="2"/>
  <c r="G161" i="2" l="1"/>
  <c r="H161" i="2" s="1"/>
  <c r="J161" i="2" s="1"/>
  <c r="D162" i="2" s="1"/>
  <c r="F162" i="2" l="1"/>
  <c r="I162" i="2"/>
  <c r="K162" i="2" s="1"/>
  <c r="G162" i="2" l="1"/>
  <c r="H162" i="2" s="1"/>
  <c r="J162" i="2" s="1"/>
  <c r="D163" i="2" s="1"/>
  <c r="I163" i="2" l="1"/>
  <c r="K163" i="2" s="1"/>
  <c r="F163" i="2"/>
  <c r="G163" i="2" l="1"/>
  <c r="H163" i="2" s="1"/>
  <c r="J163" i="2" s="1"/>
  <c r="D164" i="2" s="1"/>
  <c r="I164" i="2" l="1"/>
  <c r="K164" i="2" s="1"/>
  <c r="F164" i="2"/>
  <c r="G164" i="2" l="1"/>
  <c r="H164" i="2" s="1"/>
  <c r="J164" i="2" s="1"/>
  <c r="D165" i="2" s="1"/>
  <c r="F165" i="2" l="1"/>
  <c r="I165" i="2"/>
  <c r="K165" i="2" s="1"/>
  <c r="G165" i="2" l="1"/>
  <c r="H165" i="2" s="1"/>
  <c r="J165" i="2" s="1"/>
  <c r="D166" i="2" s="1"/>
  <c r="I166" i="2" l="1"/>
  <c r="K166" i="2" s="1"/>
  <c r="F166" i="2"/>
  <c r="G166" i="2" l="1"/>
  <c r="H166" i="2" s="1"/>
  <c r="J166" i="2" s="1"/>
  <c r="D167" i="2" s="1"/>
  <c r="F167" i="2" l="1"/>
  <c r="I167" i="2"/>
  <c r="K167" i="2" s="1"/>
  <c r="G167" i="2" l="1"/>
  <c r="H167" i="2" s="1"/>
  <c r="J167" i="2" s="1"/>
  <c r="D168" i="2" s="1"/>
  <c r="F168" i="2" l="1"/>
  <c r="I168" i="2"/>
  <c r="K168" i="2" s="1"/>
  <c r="G168" i="2" l="1"/>
  <c r="H168" i="2" s="1"/>
  <c r="J168" i="2" s="1"/>
  <c r="D169" i="2" s="1"/>
  <c r="I169" i="2" l="1"/>
  <c r="K169" i="2" s="1"/>
  <c r="F169" i="2"/>
  <c r="G169" i="2" l="1"/>
  <c r="H169" i="2" s="1"/>
  <c r="J169" i="2" s="1"/>
  <c r="D170" i="2" s="1"/>
  <c r="I170" i="2" l="1"/>
  <c r="K170" i="2" s="1"/>
  <c r="F170" i="2"/>
  <c r="G170" i="2" l="1"/>
  <c r="H170" i="2" s="1"/>
  <c r="J170" i="2" s="1"/>
  <c r="D171" i="2" s="1"/>
  <c r="I171" i="2" l="1"/>
  <c r="K171" i="2" s="1"/>
  <c r="F171" i="2"/>
  <c r="G171" i="2" l="1"/>
  <c r="H171" i="2" s="1"/>
  <c r="J171" i="2" s="1"/>
  <c r="D172" i="2" s="1"/>
  <c r="I172" i="2" l="1"/>
  <c r="K172" i="2" s="1"/>
  <c r="F172" i="2"/>
  <c r="G172" i="2" l="1"/>
  <c r="H172" i="2" s="1"/>
  <c r="J172" i="2" s="1"/>
  <c r="D173" i="2" s="1"/>
  <c r="I173" i="2" l="1"/>
  <c r="K173" i="2" s="1"/>
  <c r="F173" i="2"/>
  <c r="G173" i="2" l="1"/>
  <c r="H173" i="2" s="1"/>
  <c r="J173" i="2" s="1"/>
  <c r="D174" i="2" s="1"/>
  <c r="I174" i="2" l="1"/>
  <c r="K174" i="2" s="1"/>
  <c r="F174" i="2"/>
  <c r="G174" i="2" l="1"/>
  <c r="H174" i="2" s="1"/>
  <c r="J174" i="2" s="1"/>
  <c r="D175" i="2" s="1"/>
  <c r="I175" i="2" l="1"/>
  <c r="K175" i="2" s="1"/>
  <c r="F175" i="2"/>
  <c r="G175" i="2" l="1"/>
  <c r="H175" i="2" s="1"/>
  <c r="J175" i="2" s="1"/>
  <c r="D176" i="2" s="1"/>
  <c r="I176" i="2" l="1"/>
  <c r="K176" i="2" s="1"/>
  <c r="F176" i="2"/>
  <c r="G176" i="2" l="1"/>
  <c r="H176" i="2" s="1"/>
  <c r="J176" i="2" s="1"/>
  <c r="D177" i="2" s="1"/>
  <c r="F177" i="2" l="1"/>
  <c r="I177" i="2"/>
  <c r="K177" i="2" s="1"/>
  <c r="G177" i="2" l="1"/>
  <c r="H177" i="2" s="1"/>
  <c r="J177" i="2" s="1"/>
  <c r="D178" i="2" s="1"/>
  <c r="I178" i="2" l="1"/>
  <c r="K178" i="2" s="1"/>
  <c r="F178" i="2"/>
  <c r="G178" i="2" l="1"/>
  <c r="H178" i="2" s="1"/>
  <c r="J178" i="2" s="1"/>
  <c r="D179" i="2" s="1"/>
  <c r="F179" i="2" l="1"/>
  <c r="I179" i="2"/>
  <c r="K179" i="2" s="1"/>
  <c r="G179" i="2" l="1"/>
  <c r="H179" i="2" s="1"/>
  <c r="J179" i="2" s="1"/>
  <c r="D180" i="2" s="1"/>
  <c r="I180" i="2" l="1"/>
  <c r="K180" i="2" s="1"/>
  <c r="F180" i="2"/>
  <c r="G180" i="2" l="1"/>
  <c r="H180" i="2" s="1"/>
  <c r="J180" i="2" s="1"/>
  <c r="D181" i="2" s="1"/>
  <c r="I181" i="2" l="1"/>
  <c r="K181" i="2" s="1"/>
  <c r="F181" i="2"/>
  <c r="G181" i="2" l="1"/>
  <c r="H181" i="2" s="1"/>
  <c r="J181" i="2" s="1"/>
  <c r="D182" i="2" s="1"/>
  <c r="F182" i="2" l="1"/>
  <c r="I182" i="2"/>
  <c r="K182" i="2" s="1"/>
  <c r="G182" i="2" l="1"/>
  <c r="H182" i="2" s="1"/>
  <c r="J182" i="2" s="1"/>
  <c r="D183" i="2" s="1"/>
  <c r="F183" i="2" l="1"/>
  <c r="I183" i="2"/>
  <c r="K183" i="2" s="1"/>
  <c r="G183" i="2" l="1"/>
  <c r="H183" i="2" s="1"/>
  <c r="J183" i="2" s="1"/>
  <c r="D184" i="2" s="1"/>
  <c r="I184" i="2" l="1"/>
  <c r="K184" i="2" s="1"/>
  <c r="F184" i="2"/>
  <c r="G184" i="2" l="1"/>
  <c r="H184" i="2" s="1"/>
  <c r="J184" i="2" s="1"/>
  <c r="D185" i="2" s="1"/>
  <c r="I185" i="2" l="1"/>
  <c r="K185" i="2" s="1"/>
  <c r="F185" i="2"/>
  <c r="G185" i="2" l="1"/>
  <c r="H185" i="2" s="1"/>
  <c r="J185" i="2" s="1"/>
  <c r="D186" i="2" s="1"/>
  <c r="I186" i="2" l="1"/>
  <c r="K186" i="2" s="1"/>
  <c r="F186" i="2"/>
  <c r="G186" i="2" l="1"/>
  <c r="H186" i="2" s="1"/>
  <c r="J186" i="2" s="1"/>
  <c r="D187" i="2" s="1"/>
  <c r="I187" i="2" l="1"/>
  <c r="K187" i="2" s="1"/>
  <c r="F187" i="2"/>
  <c r="G187" i="2" l="1"/>
  <c r="H187" i="2" s="1"/>
  <c r="J187" i="2" s="1"/>
  <c r="D188" i="2" s="1"/>
  <c r="I188" i="2" l="1"/>
  <c r="K188" i="2" s="1"/>
  <c r="F188" i="2"/>
  <c r="G188" i="2" l="1"/>
  <c r="H188" i="2" s="1"/>
  <c r="J188" i="2" s="1"/>
  <c r="D189" i="2" s="1"/>
  <c r="I189" i="2" l="1"/>
  <c r="K189" i="2" s="1"/>
  <c r="F189" i="2"/>
  <c r="G189" i="2" l="1"/>
  <c r="H189" i="2" s="1"/>
  <c r="J189" i="2" s="1"/>
  <c r="D190" i="2" s="1"/>
  <c r="F190" i="2" l="1"/>
  <c r="I190" i="2"/>
  <c r="K190" i="2" s="1"/>
  <c r="G190" i="2" l="1"/>
  <c r="H190" i="2" s="1"/>
  <c r="J190" i="2" s="1"/>
  <c r="D191" i="2" s="1"/>
  <c r="F191" i="2" l="1"/>
  <c r="I191" i="2"/>
  <c r="K191" i="2" s="1"/>
  <c r="G191" i="2" l="1"/>
  <c r="H191" i="2" s="1"/>
  <c r="J191" i="2" s="1"/>
  <c r="D192" i="2" s="1"/>
  <c r="I192" i="2" l="1"/>
  <c r="K192" i="2" s="1"/>
  <c r="F192" i="2"/>
  <c r="G192" i="2" l="1"/>
  <c r="H192" i="2" s="1"/>
  <c r="J192" i="2" s="1"/>
  <c r="D193" i="2" s="1"/>
  <c r="I193" i="2" l="1"/>
  <c r="K193" i="2" s="1"/>
  <c r="F193" i="2"/>
  <c r="G193" i="2" l="1"/>
  <c r="H193" i="2" s="1"/>
  <c r="J193" i="2" s="1"/>
  <c r="D194" i="2" s="1"/>
  <c r="F194" i="2" l="1"/>
  <c r="I194" i="2"/>
  <c r="K194" i="2" s="1"/>
  <c r="G194" i="2" l="1"/>
  <c r="H194" i="2" s="1"/>
  <c r="J194" i="2" s="1"/>
  <c r="D195" i="2" s="1"/>
  <c r="F195" i="2" l="1"/>
  <c r="I195" i="2"/>
  <c r="K195" i="2" s="1"/>
  <c r="G195" i="2" l="1"/>
  <c r="H195" i="2" s="1"/>
  <c r="J195" i="2" s="1"/>
  <c r="D196" i="2" s="1"/>
  <c r="I196" i="2" l="1"/>
  <c r="K196" i="2" s="1"/>
  <c r="F196" i="2"/>
  <c r="G196" i="2" l="1"/>
  <c r="H196" i="2" s="1"/>
  <c r="J196" i="2" s="1"/>
  <c r="D197" i="2" s="1"/>
  <c r="I197" i="2" l="1"/>
  <c r="K197" i="2" s="1"/>
  <c r="F197" i="2"/>
  <c r="G197" i="2" l="1"/>
  <c r="H197" i="2" s="1"/>
  <c r="J197" i="2" s="1"/>
  <c r="D198" i="2" s="1"/>
  <c r="I198" i="2" l="1"/>
  <c r="K198" i="2" s="1"/>
  <c r="F198" i="2"/>
  <c r="G198" i="2" l="1"/>
  <c r="H198" i="2" s="1"/>
  <c r="J198" i="2" s="1"/>
  <c r="D199" i="2" s="1"/>
  <c r="F199" i="2" l="1"/>
  <c r="I199" i="2"/>
  <c r="K199" i="2" s="1"/>
  <c r="G199" i="2" l="1"/>
  <c r="H199" i="2" s="1"/>
  <c r="J199" i="2" s="1"/>
  <c r="D200" i="2" s="1"/>
  <c r="I200" i="2" l="1"/>
  <c r="K200" i="2" s="1"/>
  <c r="F200" i="2"/>
  <c r="G200" i="2" l="1"/>
  <c r="H200" i="2" s="1"/>
  <c r="J200" i="2" s="1"/>
  <c r="D201" i="2" s="1"/>
  <c r="F201" i="2" l="1"/>
  <c r="I201" i="2"/>
  <c r="K201" i="2" s="1"/>
  <c r="G201" i="2" l="1"/>
  <c r="H201" i="2" s="1"/>
  <c r="J201" i="2" s="1"/>
  <c r="D202" i="2" s="1"/>
  <c r="F202" i="2" l="1"/>
  <c r="I202" i="2"/>
  <c r="K202" i="2" s="1"/>
  <c r="G202" i="2" l="1"/>
  <c r="H202" i="2" s="1"/>
  <c r="J202" i="2" s="1"/>
  <c r="D203" i="2" s="1"/>
  <c r="I203" i="2" l="1"/>
  <c r="K203" i="2" s="1"/>
  <c r="F203" i="2"/>
  <c r="G203" i="2" l="1"/>
  <c r="H203" i="2" s="1"/>
  <c r="J203" i="2" s="1"/>
  <c r="D204" i="2" s="1"/>
  <c r="I204" i="2" l="1"/>
  <c r="K204" i="2" s="1"/>
  <c r="F204" i="2"/>
  <c r="G204" i="2" l="1"/>
  <c r="H204" i="2" s="1"/>
  <c r="J204" i="2" s="1"/>
  <c r="D205" i="2" s="1"/>
  <c r="I205" i="2" l="1"/>
  <c r="K205" i="2" s="1"/>
  <c r="F205" i="2"/>
  <c r="G205" i="2" l="1"/>
  <c r="H205" i="2" s="1"/>
  <c r="J205" i="2" s="1"/>
  <c r="D206" i="2" s="1"/>
  <c r="I206" i="2" l="1"/>
  <c r="K206" i="2" s="1"/>
  <c r="F206" i="2"/>
  <c r="G206" i="2" l="1"/>
  <c r="H206" i="2" s="1"/>
  <c r="J206" i="2" s="1"/>
  <c r="D207" i="2" s="1"/>
  <c r="I207" i="2" l="1"/>
  <c r="K207" i="2" s="1"/>
  <c r="F207" i="2"/>
  <c r="G207" i="2" l="1"/>
  <c r="H207" i="2" s="1"/>
  <c r="J207" i="2" s="1"/>
  <c r="D208" i="2" s="1"/>
  <c r="I208" i="2" l="1"/>
  <c r="K208" i="2" s="1"/>
  <c r="F208" i="2"/>
  <c r="G208" i="2" l="1"/>
  <c r="H208" i="2" s="1"/>
  <c r="J208" i="2" s="1"/>
  <c r="D209" i="2" s="1"/>
  <c r="F209" i="2" l="1"/>
  <c r="I209" i="2"/>
  <c r="K209" i="2" s="1"/>
  <c r="G209" i="2" l="1"/>
  <c r="H209" i="2" s="1"/>
  <c r="J209" i="2" s="1"/>
  <c r="D210" i="2" s="1"/>
  <c r="F210" i="2" l="1"/>
  <c r="I210" i="2"/>
  <c r="K210" i="2" s="1"/>
  <c r="G210" i="2" l="1"/>
  <c r="H210" i="2" s="1"/>
  <c r="J210" i="2" s="1"/>
  <c r="D211" i="2" s="1"/>
  <c r="I211" i="2" l="1"/>
  <c r="K211" i="2" s="1"/>
  <c r="F211" i="2"/>
  <c r="G211" i="2" l="1"/>
  <c r="H211" i="2" s="1"/>
  <c r="J211" i="2" s="1"/>
  <c r="D212" i="2" s="1"/>
  <c r="I212" i="2" l="1"/>
  <c r="K212" i="2" s="1"/>
  <c r="F212" i="2"/>
  <c r="G212" i="2" l="1"/>
  <c r="H212" i="2" s="1"/>
  <c r="J212" i="2" s="1"/>
  <c r="D213" i="2" s="1"/>
  <c r="I213" i="2" l="1"/>
  <c r="K213" i="2" s="1"/>
  <c r="F213" i="2"/>
  <c r="G213" i="2" l="1"/>
  <c r="H213" i="2" s="1"/>
  <c r="J213" i="2" s="1"/>
  <c r="D214" i="2" s="1"/>
  <c r="I214" i="2" l="1"/>
  <c r="K214" i="2" s="1"/>
  <c r="F214" i="2"/>
  <c r="G214" i="2" l="1"/>
  <c r="H214" i="2" s="1"/>
  <c r="J214" i="2" s="1"/>
  <c r="D215" i="2" s="1"/>
  <c r="I215" i="2" l="1"/>
  <c r="K215" i="2" s="1"/>
  <c r="F215" i="2"/>
  <c r="G215" i="2" l="1"/>
  <c r="H215" i="2" s="1"/>
  <c r="J215" i="2" s="1"/>
  <c r="D216" i="2" s="1"/>
  <c r="F216" i="2" l="1"/>
  <c r="I216" i="2"/>
  <c r="K216" i="2" s="1"/>
  <c r="G216" i="2" l="1"/>
  <c r="H216" i="2" s="1"/>
  <c r="J216" i="2" s="1"/>
  <c r="D217" i="2" s="1"/>
  <c r="I217" i="2" l="1"/>
  <c r="K217" i="2" s="1"/>
  <c r="F217" i="2"/>
  <c r="G217" i="2" l="1"/>
  <c r="H217" i="2" s="1"/>
  <c r="J217" i="2" s="1"/>
  <c r="D218" i="2" s="1"/>
  <c r="I218" i="2" l="1"/>
  <c r="K218" i="2" s="1"/>
  <c r="F218" i="2"/>
  <c r="G218" i="2" l="1"/>
  <c r="H218" i="2" s="1"/>
  <c r="J218" i="2" s="1"/>
  <c r="D219" i="2" s="1"/>
  <c r="I219" i="2" l="1"/>
  <c r="K219" i="2" s="1"/>
  <c r="F219" i="2"/>
  <c r="G219" i="2" l="1"/>
  <c r="H219" i="2" s="1"/>
  <c r="J219" i="2" s="1"/>
  <c r="D220" i="2" s="1"/>
  <c r="I220" i="2" l="1"/>
  <c r="K220" i="2" s="1"/>
  <c r="F220" i="2"/>
  <c r="G220" i="2" l="1"/>
  <c r="H220" i="2" s="1"/>
  <c r="J220" i="2" s="1"/>
  <c r="D221" i="2" s="1"/>
  <c r="I221" i="2" l="1"/>
  <c r="K221" i="2" s="1"/>
  <c r="F221" i="2"/>
  <c r="G221" i="2" l="1"/>
  <c r="H221" i="2" s="1"/>
  <c r="J221" i="2" s="1"/>
  <c r="D222" i="2" s="1"/>
  <c r="I222" i="2" l="1"/>
  <c r="K222" i="2" s="1"/>
  <c r="F222" i="2"/>
  <c r="G222" i="2" l="1"/>
  <c r="H222" i="2" s="1"/>
  <c r="J222" i="2" s="1"/>
  <c r="D223" i="2" s="1"/>
  <c r="I223" i="2" l="1"/>
  <c r="K223" i="2" s="1"/>
  <c r="F223" i="2"/>
  <c r="G223" i="2" l="1"/>
  <c r="H223" i="2" s="1"/>
  <c r="J223" i="2" s="1"/>
  <c r="D224" i="2" s="1"/>
  <c r="I224" i="2" l="1"/>
  <c r="K224" i="2" s="1"/>
  <c r="F224" i="2"/>
  <c r="G224" i="2" l="1"/>
  <c r="H224" i="2" s="1"/>
  <c r="J224" i="2" s="1"/>
  <c r="D225" i="2" s="1"/>
  <c r="F225" i="2" l="1"/>
  <c r="I225" i="2"/>
  <c r="K225" i="2" s="1"/>
  <c r="G225" i="2" l="1"/>
  <c r="H225" i="2" s="1"/>
  <c r="J225" i="2" s="1"/>
  <c r="D226" i="2" s="1"/>
  <c r="F226" i="2" l="1"/>
  <c r="I226" i="2"/>
  <c r="K226" i="2" s="1"/>
  <c r="G226" i="2" l="1"/>
  <c r="H226" i="2" s="1"/>
  <c r="J226" i="2" s="1"/>
  <c r="D227" i="2" s="1"/>
  <c r="F227" i="2" l="1"/>
  <c r="I227" i="2"/>
  <c r="K227" i="2" s="1"/>
  <c r="G227" i="2" l="1"/>
  <c r="H227" i="2" s="1"/>
  <c r="J227" i="2" s="1"/>
  <c r="D228" i="2" s="1"/>
  <c r="I228" i="2" l="1"/>
  <c r="K228" i="2" s="1"/>
  <c r="F228" i="2"/>
  <c r="G228" i="2" l="1"/>
  <c r="H228" i="2" s="1"/>
  <c r="J228" i="2" s="1"/>
  <c r="D229" i="2" s="1"/>
  <c r="I229" i="2" l="1"/>
  <c r="K229" i="2" s="1"/>
  <c r="F229" i="2"/>
  <c r="G229" i="2" l="1"/>
  <c r="H229" i="2" s="1"/>
  <c r="J229" i="2" s="1"/>
  <c r="D230" i="2" s="1"/>
  <c r="F230" i="2" l="1"/>
  <c r="I230" i="2"/>
  <c r="K230" i="2" s="1"/>
  <c r="G230" i="2" l="1"/>
  <c r="H230" i="2" s="1"/>
  <c r="J230" i="2" s="1"/>
  <c r="D231" i="2" s="1"/>
  <c r="I231" i="2" l="1"/>
  <c r="K231" i="2" s="1"/>
  <c r="F231" i="2"/>
  <c r="G231" i="2" l="1"/>
  <c r="H231" i="2" s="1"/>
  <c r="J231" i="2" s="1"/>
  <c r="D232" i="2" s="1"/>
  <c r="I232" i="2" l="1"/>
  <c r="K232" i="2" s="1"/>
  <c r="F232" i="2"/>
  <c r="G232" i="2" l="1"/>
  <c r="H232" i="2" s="1"/>
  <c r="J232" i="2" s="1"/>
  <c r="D233" i="2" s="1"/>
  <c r="I233" i="2" l="1"/>
  <c r="K233" i="2" s="1"/>
  <c r="F233" i="2"/>
  <c r="G233" i="2" l="1"/>
  <c r="H233" i="2" s="1"/>
  <c r="J233" i="2" s="1"/>
  <c r="D234" i="2" s="1"/>
  <c r="I234" i="2" l="1"/>
  <c r="K234" i="2" s="1"/>
  <c r="F234" i="2"/>
  <c r="G234" i="2" l="1"/>
  <c r="H234" i="2" s="1"/>
  <c r="J234" i="2" s="1"/>
  <c r="D235" i="2" s="1"/>
  <c r="I235" i="2" l="1"/>
  <c r="K235" i="2" s="1"/>
  <c r="F235" i="2"/>
  <c r="G235" i="2" l="1"/>
  <c r="H235" i="2" s="1"/>
  <c r="J235" i="2" s="1"/>
  <c r="D236" i="2" s="1"/>
  <c r="I236" i="2" l="1"/>
  <c r="K236" i="2" s="1"/>
  <c r="F236" i="2"/>
  <c r="G236" i="2" l="1"/>
  <c r="H236" i="2" s="1"/>
  <c r="J236" i="2" s="1"/>
  <c r="D237" i="2" s="1"/>
  <c r="I237" i="2" l="1"/>
  <c r="K237" i="2" s="1"/>
  <c r="F237" i="2"/>
  <c r="G237" i="2" l="1"/>
  <c r="H237" i="2" s="1"/>
  <c r="J237" i="2" s="1"/>
  <c r="D238" i="2" s="1"/>
  <c r="I238" i="2" l="1"/>
  <c r="K238" i="2" s="1"/>
  <c r="F238" i="2"/>
  <c r="G238" i="2" l="1"/>
  <c r="H238" i="2" s="1"/>
  <c r="J238" i="2" s="1"/>
  <c r="D239" i="2" s="1"/>
  <c r="I239" i="2" l="1"/>
  <c r="K239" i="2" s="1"/>
  <c r="F239" i="2"/>
  <c r="G239" i="2" l="1"/>
  <c r="H239" i="2" s="1"/>
  <c r="J239" i="2" s="1"/>
  <c r="D240" i="2" s="1"/>
  <c r="F240" i="2" l="1"/>
  <c r="I240" i="2"/>
  <c r="K240" i="2" s="1"/>
  <c r="G240" i="2" l="1"/>
  <c r="H240" i="2" s="1"/>
  <c r="J240" i="2" s="1"/>
  <c r="D241" i="2" s="1"/>
  <c r="I241" i="2" l="1"/>
  <c r="K241" i="2" s="1"/>
  <c r="F241" i="2"/>
  <c r="G241" i="2" l="1"/>
  <c r="H241" i="2" s="1"/>
  <c r="J241" i="2" s="1"/>
  <c r="D242" i="2" s="1"/>
  <c r="F242" i="2" l="1"/>
  <c r="I242" i="2"/>
  <c r="K242" i="2" s="1"/>
  <c r="G242" i="2" l="1"/>
  <c r="H242" i="2" s="1"/>
  <c r="J242" i="2" s="1"/>
  <c r="D243" i="2" s="1"/>
  <c r="I243" i="2" l="1"/>
  <c r="K243" i="2" s="1"/>
  <c r="F243" i="2"/>
  <c r="G243" i="2" l="1"/>
  <c r="H243" i="2" s="1"/>
  <c r="J243" i="2" s="1"/>
  <c r="D244" i="2" s="1"/>
  <c r="I244" i="2" l="1"/>
  <c r="K244" i="2" s="1"/>
  <c r="F244" i="2"/>
  <c r="G244" i="2" l="1"/>
  <c r="H244" i="2" s="1"/>
  <c r="J244" i="2" s="1"/>
  <c r="D245" i="2" s="1"/>
  <c r="I245" i="2" l="1"/>
  <c r="K245" i="2" s="1"/>
  <c r="F245" i="2"/>
  <c r="G245" i="2" l="1"/>
  <c r="H245" i="2" s="1"/>
  <c r="J245" i="2" s="1"/>
  <c r="D246" i="2" s="1"/>
  <c r="I246" i="2" l="1"/>
  <c r="K246" i="2" s="1"/>
  <c r="F246" i="2"/>
  <c r="G246" i="2" l="1"/>
  <c r="H246" i="2" s="1"/>
  <c r="J246" i="2" s="1"/>
  <c r="D247" i="2" s="1"/>
  <c r="I247" i="2" l="1"/>
  <c r="K247" i="2" s="1"/>
  <c r="F247" i="2"/>
  <c r="G247" i="2" l="1"/>
  <c r="H247" i="2" s="1"/>
  <c r="J247" i="2" s="1"/>
  <c r="D248" i="2" s="1"/>
  <c r="F248" i="2" l="1"/>
  <c r="I248" i="2"/>
  <c r="K248" i="2" s="1"/>
  <c r="G248" i="2" l="1"/>
  <c r="H248" i="2" s="1"/>
  <c r="J248" i="2" s="1"/>
  <c r="D249" i="2" s="1"/>
  <c r="I249" i="2" l="1"/>
  <c r="K249" i="2" s="1"/>
  <c r="F249" i="2"/>
  <c r="G249" i="2" l="1"/>
  <c r="H249" i="2" s="1"/>
  <c r="J249" i="2" s="1"/>
  <c r="D250" i="2" s="1"/>
  <c r="I250" i="2" l="1"/>
  <c r="K250" i="2" s="1"/>
  <c r="F250" i="2"/>
  <c r="G250" i="2" l="1"/>
  <c r="H250" i="2" s="1"/>
  <c r="J250" i="2" s="1"/>
  <c r="D251" i="2" s="1"/>
  <c r="I251" i="2" l="1"/>
  <c r="K251" i="2" s="1"/>
  <c r="F251" i="2"/>
  <c r="G251" i="2" l="1"/>
  <c r="H251" i="2" s="1"/>
  <c r="J251" i="2" s="1"/>
  <c r="D252" i="2" s="1"/>
  <c r="F252" i="2" l="1"/>
  <c r="I252" i="2"/>
  <c r="K252" i="2" s="1"/>
  <c r="G252" i="2" l="1"/>
  <c r="H252" i="2" s="1"/>
  <c r="J252" i="2" s="1"/>
  <c r="D253" i="2" s="1"/>
  <c r="I253" i="2" l="1"/>
  <c r="K253" i="2" s="1"/>
  <c r="F253" i="2"/>
  <c r="G253" i="2" l="1"/>
  <c r="H253" i="2" s="1"/>
  <c r="J253" i="2" s="1"/>
  <c r="D254" i="2" s="1"/>
  <c r="I254" i="2" l="1"/>
  <c r="K254" i="2" s="1"/>
  <c r="F254" i="2"/>
  <c r="G254" i="2" l="1"/>
  <c r="H254" i="2" s="1"/>
  <c r="J254" i="2" s="1"/>
  <c r="D255" i="2" s="1"/>
  <c r="I255" i="2" l="1"/>
  <c r="K255" i="2" s="1"/>
  <c r="F255" i="2"/>
  <c r="G255" i="2" l="1"/>
  <c r="H255" i="2" s="1"/>
  <c r="J255" i="2" s="1"/>
  <c r="D256" i="2" s="1"/>
  <c r="F256" i="2" l="1"/>
  <c r="I256" i="2"/>
  <c r="K256" i="2" s="1"/>
  <c r="G256" i="2" l="1"/>
  <c r="H256" i="2" s="1"/>
  <c r="J256" i="2" s="1"/>
  <c r="D257" i="2" s="1"/>
  <c r="F257" i="2" l="1"/>
  <c r="I257" i="2"/>
  <c r="K257" i="2" s="1"/>
  <c r="G257" i="2" l="1"/>
  <c r="H257" i="2" s="1"/>
  <c r="J257" i="2" s="1"/>
  <c r="D258" i="2" s="1"/>
  <c r="I258" i="2" l="1"/>
  <c r="K258" i="2" s="1"/>
  <c r="F258" i="2"/>
  <c r="G258" i="2" l="1"/>
  <c r="H258" i="2" s="1"/>
  <c r="J258" i="2" s="1"/>
  <c r="D259" i="2" s="1"/>
  <c r="I259" i="2" l="1"/>
  <c r="K259" i="2" s="1"/>
  <c r="F259" i="2"/>
  <c r="G259" i="2" l="1"/>
  <c r="H259" i="2" s="1"/>
  <c r="J259" i="2" s="1"/>
  <c r="D260" i="2" s="1"/>
  <c r="I260" i="2" l="1"/>
  <c r="K260" i="2" s="1"/>
  <c r="F260" i="2"/>
  <c r="G260" i="2" l="1"/>
  <c r="H260" i="2" s="1"/>
  <c r="J260" i="2" s="1"/>
  <c r="D261" i="2" s="1"/>
  <c r="I261" i="2" l="1"/>
  <c r="K261" i="2" s="1"/>
  <c r="F261" i="2"/>
  <c r="G261" i="2" l="1"/>
  <c r="H261" i="2" s="1"/>
  <c r="J261" i="2" s="1"/>
  <c r="D262" i="2" s="1"/>
  <c r="I262" i="2" l="1"/>
  <c r="K262" i="2" s="1"/>
  <c r="F262" i="2"/>
  <c r="G262" i="2" l="1"/>
  <c r="H262" i="2" s="1"/>
  <c r="J262" i="2" s="1"/>
  <c r="D263" i="2" s="1"/>
  <c r="I263" i="2" l="1"/>
  <c r="K263" i="2" s="1"/>
  <c r="F263" i="2"/>
  <c r="G263" i="2" l="1"/>
  <c r="H263" i="2" s="1"/>
  <c r="J263" i="2" s="1"/>
  <c r="D264" i="2" s="1"/>
  <c r="I264" i="2" l="1"/>
  <c r="K264" i="2" s="1"/>
  <c r="F264" i="2"/>
  <c r="G264" i="2" l="1"/>
  <c r="H264" i="2" s="1"/>
  <c r="J264" i="2" s="1"/>
  <c r="D265" i="2" s="1"/>
  <c r="I265" i="2" l="1"/>
  <c r="K265" i="2" s="1"/>
  <c r="F265" i="2"/>
  <c r="G265" i="2" l="1"/>
  <c r="H265" i="2" s="1"/>
  <c r="J265" i="2" s="1"/>
  <c r="D266" i="2" s="1"/>
  <c r="I266" i="2" l="1"/>
  <c r="K266" i="2" s="1"/>
  <c r="F266" i="2"/>
  <c r="G266" i="2" l="1"/>
  <c r="H266" i="2" s="1"/>
  <c r="J266" i="2" s="1"/>
  <c r="D267" i="2" s="1"/>
  <c r="I267" i="2" l="1"/>
  <c r="K267" i="2" s="1"/>
  <c r="F267" i="2"/>
  <c r="G267" i="2" l="1"/>
  <c r="H267" i="2" s="1"/>
  <c r="J267" i="2" s="1"/>
  <c r="D268" i="2" s="1"/>
  <c r="I268" i="2" l="1"/>
  <c r="K268" i="2" s="1"/>
  <c r="F268" i="2"/>
  <c r="G268" i="2" l="1"/>
  <c r="H268" i="2" s="1"/>
  <c r="J268" i="2" s="1"/>
  <c r="D269" i="2" s="1"/>
  <c r="I269" i="2" l="1"/>
  <c r="K269" i="2" s="1"/>
  <c r="F269" i="2"/>
  <c r="G269" i="2" l="1"/>
  <c r="H269" i="2" s="1"/>
  <c r="J269" i="2" s="1"/>
  <c r="D270" i="2" s="1"/>
  <c r="I270" i="2" l="1"/>
  <c r="K270" i="2" s="1"/>
  <c r="F270" i="2"/>
  <c r="G270" i="2" l="1"/>
  <c r="H270" i="2" s="1"/>
  <c r="J270" i="2" s="1"/>
  <c r="D271" i="2" s="1"/>
  <c r="I271" i="2" l="1"/>
  <c r="K271" i="2" s="1"/>
  <c r="F271" i="2"/>
  <c r="G271" i="2" l="1"/>
  <c r="H271" i="2" s="1"/>
  <c r="J271" i="2" s="1"/>
  <c r="D272" i="2" s="1"/>
  <c r="I272" i="2" l="1"/>
  <c r="K272" i="2" s="1"/>
  <c r="F272" i="2"/>
  <c r="G272" i="2" l="1"/>
  <c r="H272" i="2" s="1"/>
  <c r="J272" i="2" s="1"/>
  <c r="D273" i="2" s="1"/>
  <c r="F273" i="2" l="1"/>
  <c r="I273" i="2"/>
  <c r="K273" i="2" s="1"/>
  <c r="G273" i="2" l="1"/>
  <c r="H273" i="2" s="1"/>
  <c r="J273" i="2" s="1"/>
  <c r="D274" i="2" s="1"/>
  <c r="I274" i="2" l="1"/>
  <c r="K274" i="2" s="1"/>
  <c r="F274" i="2"/>
  <c r="G274" i="2" l="1"/>
  <c r="H274" i="2" s="1"/>
  <c r="J274" i="2" s="1"/>
  <c r="D275" i="2" s="1"/>
  <c r="F275" i="2" l="1"/>
  <c r="I275" i="2"/>
  <c r="K275" i="2" s="1"/>
  <c r="G275" i="2" l="1"/>
  <c r="H275" i="2" s="1"/>
  <c r="J275" i="2" s="1"/>
  <c r="D276" i="2" s="1"/>
  <c r="I276" i="2" l="1"/>
  <c r="K276" i="2" s="1"/>
  <c r="F276" i="2"/>
  <c r="G276" i="2" l="1"/>
  <c r="H276" i="2" s="1"/>
  <c r="J276" i="2" s="1"/>
  <c r="D277" i="2" s="1"/>
  <c r="I277" i="2" l="1"/>
  <c r="K277" i="2" s="1"/>
  <c r="F277" i="2"/>
  <c r="G277" i="2" l="1"/>
  <c r="H277" i="2" s="1"/>
  <c r="J277" i="2" s="1"/>
  <c r="D278" i="2" s="1"/>
  <c r="I278" i="2" l="1"/>
  <c r="K278" i="2" s="1"/>
  <c r="F278" i="2"/>
  <c r="G278" i="2" l="1"/>
  <c r="H278" i="2" s="1"/>
  <c r="J278" i="2" s="1"/>
  <c r="D279" i="2" s="1"/>
  <c r="F279" i="2" l="1"/>
  <c r="I279" i="2"/>
  <c r="K279" i="2" s="1"/>
  <c r="G279" i="2" l="1"/>
  <c r="H279" i="2" s="1"/>
  <c r="J279" i="2" s="1"/>
  <c r="D280" i="2" s="1"/>
  <c r="I280" i="2" l="1"/>
  <c r="K280" i="2" s="1"/>
  <c r="F280" i="2"/>
  <c r="G280" i="2" l="1"/>
  <c r="H280" i="2" s="1"/>
  <c r="J280" i="2" s="1"/>
  <c r="D281" i="2" s="1"/>
  <c r="F281" i="2" l="1"/>
  <c r="I281" i="2"/>
  <c r="K281" i="2" s="1"/>
  <c r="G281" i="2" l="1"/>
  <c r="H281" i="2" s="1"/>
  <c r="J281" i="2" s="1"/>
  <c r="D282" i="2" s="1"/>
  <c r="I282" i="2" l="1"/>
  <c r="K282" i="2" s="1"/>
  <c r="F282" i="2"/>
  <c r="G282" i="2" l="1"/>
  <c r="H282" i="2" s="1"/>
  <c r="J282" i="2" s="1"/>
  <c r="D283" i="2" s="1"/>
  <c r="I283" i="2" l="1"/>
  <c r="K283" i="2" s="1"/>
  <c r="F283" i="2"/>
  <c r="G283" i="2" l="1"/>
  <c r="H283" i="2" s="1"/>
  <c r="J283" i="2" s="1"/>
  <c r="D284" i="2" s="1"/>
  <c r="I284" i="2" l="1"/>
  <c r="K284" i="2" s="1"/>
  <c r="F284" i="2"/>
  <c r="G284" i="2" l="1"/>
  <c r="H284" i="2" s="1"/>
  <c r="J284" i="2" s="1"/>
  <c r="D285" i="2" s="1"/>
  <c r="I285" i="2" l="1"/>
  <c r="K285" i="2" s="1"/>
  <c r="F285" i="2"/>
  <c r="G285" i="2" l="1"/>
  <c r="H285" i="2" s="1"/>
  <c r="J285" i="2" s="1"/>
  <c r="D286" i="2" s="1"/>
  <c r="I286" i="2" l="1"/>
  <c r="K286" i="2" s="1"/>
  <c r="F286" i="2"/>
  <c r="G286" i="2" l="1"/>
  <c r="H286" i="2" s="1"/>
  <c r="J286" i="2" s="1"/>
  <c r="D287" i="2" s="1"/>
  <c r="I287" i="2" l="1"/>
  <c r="K287" i="2" s="1"/>
  <c r="F287" i="2"/>
  <c r="G287" i="2" l="1"/>
  <c r="H287" i="2" s="1"/>
  <c r="J287" i="2" s="1"/>
  <c r="D288" i="2" s="1"/>
  <c r="I288" i="2" l="1"/>
  <c r="K288" i="2" s="1"/>
  <c r="F288" i="2"/>
  <c r="G288" i="2" l="1"/>
  <c r="H288" i="2" s="1"/>
  <c r="J288" i="2" s="1"/>
  <c r="D289" i="2" s="1"/>
  <c r="I289" i="2" l="1"/>
  <c r="K289" i="2" s="1"/>
  <c r="F289" i="2"/>
  <c r="G289" i="2" l="1"/>
  <c r="H289" i="2" s="1"/>
  <c r="J289" i="2" s="1"/>
  <c r="D290" i="2" s="1"/>
  <c r="I290" i="2" l="1"/>
  <c r="K290" i="2" s="1"/>
  <c r="F290" i="2"/>
  <c r="G290" i="2" l="1"/>
  <c r="H290" i="2" s="1"/>
  <c r="J290" i="2" s="1"/>
  <c r="D291" i="2" s="1"/>
  <c r="F291" i="2" l="1"/>
  <c r="I291" i="2"/>
  <c r="K291" i="2" s="1"/>
  <c r="G291" i="2" l="1"/>
  <c r="H291" i="2" s="1"/>
  <c r="J291" i="2" s="1"/>
  <c r="D292" i="2" s="1"/>
  <c r="I292" i="2" l="1"/>
  <c r="K292" i="2" s="1"/>
  <c r="F292" i="2"/>
  <c r="G292" i="2" l="1"/>
  <c r="H292" i="2" s="1"/>
  <c r="J292" i="2" s="1"/>
  <c r="D293" i="2" s="1"/>
  <c r="I293" i="2" l="1"/>
  <c r="K293" i="2" s="1"/>
  <c r="F293" i="2"/>
  <c r="G293" i="2" l="1"/>
  <c r="H293" i="2" s="1"/>
  <c r="J293" i="2" s="1"/>
  <c r="D294" i="2" s="1"/>
  <c r="F294" i="2" l="1"/>
  <c r="I294" i="2"/>
  <c r="K294" i="2" s="1"/>
  <c r="G294" i="2" l="1"/>
  <c r="H294" i="2" s="1"/>
  <c r="J294" i="2" s="1"/>
  <c r="D295" i="2" s="1"/>
  <c r="I295" i="2" l="1"/>
  <c r="K295" i="2" s="1"/>
  <c r="F295" i="2"/>
  <c r="G295" i="2" l="1"/>
  <c r="H295" i="2" s="1"/>
  <c r="J295" i="2" s="1"/>
  <c r="D296" i="2" s="1"/>
  <c r="F296" i="2" l="1"/>
  <c r="I296" i="2"/>
  <c r="K296" i="2" s="1"/>
  <c r="G296" i="2" l="1"/>
  <c r="H296" i="2" s="1"/>
  <c r="J296" i="2" s="1"/>
  <c r="D297" i="2" s="1"/>
  <c r="I297" i="2" l="1"/>
  <c r="K297" i="2" s="1"/>
  <c r="F297" i="2"/>
  <c r="G297" i="2" l="1"/>
  <c r="H297" i="2" s="1"/>
  <c r="J297" i="2" s="1"/>
  <c r="D298" i="2" s="1"/>
  <c r="F298" i="2" l="1"/>
  <c r="I298" i="2"/>
  <c r="K298" i="2" s="1"/>
  <c r="G298" i="2" l="1"/>
  <c r="H298" i="2" s="1"/>
  <c r="J298" i="2" s="1"/>
  <c r="D299" i="2" s="1"/>
  <c r="I299" i="2" l="1"/>
  <c r="K299" i="2" s="1"/>
  <c r="F299" i="2"/>
  <c r="G299" i="2" l="1"/>
  <c r="H299" i="2" s="1"/>
  <c r="J299" i="2" s="1"/>
  <c r="D300" i="2" s="1"/>
  <c r="I300" i="2" l="1"/>
  <c r="K300" i="2" s="1"/>
  <c r="F300" i="2"/>
  <c r="G300" i="2" l="1"/>
  <c r="H300" i="2" s="1"/>
  <c r="J300" i="2" s="1"/>
  <c r="D301" i="2" s="1"/>
  <c r="I301" i="2" l="1"/>
  <c r="K301" i="2" s="1"/>
  <c r="F301" i="2"/>
  <c r="G301" i="2" l="1"/>
  <c r="H301" i="2" s="1"/>
  <c r="J301" i="2" s="1"/>
  <c r="D302" i="2" s="1"/>
  <c r="I302" i="2" l="1"/>
  <c r="K302" i="2" s="1"/>
  <c r="F302" i="2"/>
  <c r="G302" i="2" l="1"/>
  <c r="H302" i="2" s="1"/>
  <c r="J302" i="2" s="1"/>
  <c r="D303" i="2" s="1"/>
  <c r="I303" i="2" l="1"/>
  <c r="K303" i="2" s="1"/>
  <c r="F303" i="2"/>
  <c r="G303" i="2" l="1"/>
  <c r="H303" i="2" s="1"/>
  <c r="J303" i="2" s="1"/>
  <c r="D304" i="2" s="1"/>
  <c r="I304" i="2" l="1"/>
  <c r="K304" i="2" s="1"/>
  <c r="F304" i="2"/>
  <c r="G304" i="2" l="1"/>
  <c r="H304" i="2" s="1"/>
  <c r="J304" i="2" s="1"/>
  <c r="D305" i="2" s="1"/>
  <c r="I305" i="2" l="1"/>
  <c r="K305" i="2" s="1"/>
  <c r="F305" i="2"/>
  <c r="G305" i="2" l="1"/>
  <c r="H305" i="2" s="1"/>
  <c r="J305" i="2" s="1"/>
  <c r="D306" i="2" s="1"/>
  <c r="I306" i="2" l="1"/>
  <c r="K306" i="2" s="1"/>
  <c r="F306" i="2"/>
  <c r="G306" i="2" l="1"/>
  <c r="H306" i="2" s="1"/>
  <c r="J306" i="2"/>
  <c r="D307" i="2" s="1"/>
  <c r="F307" i="2" l="1"/>
  <c r="I307" i="2"/>
  <c r="K307" i="2" s="1"/>
  <c r="G307" i="2" l="1"/>
  <c r="H307" i="2" s="1"/>
  <c r="J307" i="2" s="1"/>
  <c r="D308" i="2" s="1"/>
  <c r="I308" i="2" l="1"/>
  <c r="K308" i="2" s="1"/>
  <c r="F308" i="2"/>
  <c r="G308" i="2" l="1"/>
  <c r="H308" i="2" s="1"/>
  <c r="J308" i="2" s="1"/>
  <c r="D309" i="2" s="1"/>
  <c r="I309" i="2" l="1"/>
  <c r="K309" i="2" s="1"/>
  <c r="F309" i="2"/>
  <c r="G309" i="2" l="1"/>
  <c r="H309" i="2" s="1"/>
  <c r="J309" i="2" s="1"/>
  <c r="D310" i="2" s="1"/>
  <c r="I310" i="2" l="1"/>
  <c r="K310" i="2" s="1"/>
  <c r="F310" i="2"/>
  <c r="G310" i="2" l="1"/>
  <c r="H310" i="2" s="1"/>
  <c r="J310" i="2" s="1"/>
  <c r="D311" i="2" s="1"/>
  <c r="F311" i="2" l="1"/>
  <c r="I311" i="2"/>
  <c r="K311" i="2" s="1"/>
  <c r="G311" i="2" l="1"/>
  <c r="H311" i="2" s="1"/>
  <c r="J311" i="2" s="1"/>
  <c r="D312" i="2" s="1"/>
  <c r="I312" i="2" l="1"/>
  <c r="K312" i="2" s="1"/>
  <c r="F312" i="2"/>
  <c r="J312" i="2" l="1"/>
  <c r="D313" i="2" s="1"/>
  <c r="G312" i="2"/>
  <c r="H312" i="2" s="1"/>
  <c r="F313" i="2" l="1"/>
  <c r="I313" i="2"/>
  <c r="K313" i="2" s="1"/>
  <c r="J313" i="2" l="1"/>
  <c r="D314" i="2" s="1"/>
  <c r="G313" i="2"/>
  <c r="H313" i="2" s="1"/>
  <c r="I314" i="2" l="1"/>
  <c r="K314" i="2" s="1"/>
  <c r="F314" i="2"/>
  <c r="G314" i="2" l="1"/>
  <c r="H314" i="2" s="1"/>
  <c r="J314" i="2"/>
  <c r="D315" i="2" s="1"/>
  <c r="I315" i="2" l="1"/>
  <c r="K315" i="2" s="1"/>
  <c r="F315" i="2"/>
  <c r="J315" i="2" l="1"/>
  <c r="D316" i="2" s="1"/>
  <c r="G315" i="2"/>
  <c r="H315" i="2" s="1"/>
  <c r="I316" i="2" l="1"/>
  <c r="K316" i="2" s="1"/>
  <c r="F316" i="2"/>
  <c r="J316" i="2" l="1"/>
  <c r="D317" i="2" s="1"/>
  <c r="G316" i="2"/>
  <c r="H316" i="2" s="1"/>
  <c r="I317" i="2" l="1"/>
  <c r="K317" i="2" s="1"/>
  <c r="F317" i="2"/>
  <c r="J317" i="2" l="1"/>
  <c r="D318" i="2" s="1"/>
  <c r="G317" i="2"/>
  <c r="H317" i="2" s="1"/>
  <c r="I318" i="2" l="1"/>
  <c r="K318" i="2" s="1"/>
  <c r="F318" i="2"/>
  <c r="G318" i="2" l="1"/>
  <c r="H318" i="2" s="1"/>
  <c r="J318" i="2"/>
  <c r="D319" i="2" s="1"/>
  <c r="I319" i="2" l="1"/>
  <c r="K319" i="2" s="1"/>
  <c r="F319" i="2"/>
  <c r="J319" i="2" l="1"/>
  <c r="D320" i="2" s="1"/>
  <c r="G319" i="2"/>
  <c r="H319" i="2" s="1"/>
  <c r="I320" i="2" l="1"/>
  <c r="K320" i="2" s="1"/>
  <c r="F320" i="2"/>
  <c r="G320" i="2" l="1"/>
  <c r="H320" i="2" s="1"/>
  <c r="J320" i="2"/>
  <c r="D321" i="2" s="1"/>
  <c r="I321" i="2" l="1"/>
  <c r="K321" i="2" s="1"/>
  <c r="F321" i="2"/>
  <c r="G321" i="2" l="1"/>
  <c r="H321" i="2" s="1"/>
  <c r="J321" i="2"/>
  <c r="D322" i="2" s="1"/>
  <c r="I322" i="2" l="1"/>
  <c r="K322" i="2" s="1"/>
  <c r="F322" i="2"/>
  <c r="J322" i="2" l="1"/>
  <c r="D323" i="2" s="1"/>
  <c r="G322" i="2"/>
  <c r="H322" i="2" s="1"/>
  <c r="F323" i="2" l="1"/>
  <c r="I323" i="2"/>
  <c r="K323" i="2" s="1"/>
  <c r="G323" i="2" l="1"/>
  <c r="H323" i="2" s="1"/>
  <c r="J323" i="2"/>
  <c r="D324" i="2" s="1"/>
  <c r="I324" i="2" l="1"/>
  <c r="K324" i="2" s="1"/>
  <c r="F324" i="2"/>
  <c r="G324" i="2" l="1"/>
  <c r="H324" i="2" s="1"/>
  <c r="J324" i="2"/>
  <c r="D325" i="2" s="1"/>
  <c r="I325" i="2" l="1"/>
  <c r="K325" i="2" s="1"/>
  <c r="F325" i="2"/>
  <c r="G325" i="2" l="1"/>
  <c r="H325" i="2" s="1"/>
  <c r="J325" i="2"/>
  <c r="D326" i="2" s="1"/>
  <c r="F326" i="2" l="1"/>
  <c r="I326" i="2"/>
  <c r="K326" i="2" s="1"/>
  <c r="J326" i="2" l="1"/>
  <c r="D327" i="2" s="1"/>
  <c r="G326" i="2"/>
  <c r="H326" i="2" s="1"/>
  <c r="I327" i="2" l="1"/>
  <c r="K327" i="2" s="1"/>
  <c r="F327" i="2"/>
  <c r="G327" i="2" l="1"/>
  <c r="H327" i="2" s="1"/>
  <c r="J327" i="2"/>
  <c r="D328" i="2" s="1"/>
  <c r="F328" i="2" l="1"/>
  <c r="I328" i="2"/>
  <c r="K328" i="2" s="1"/>
  <c r="G328" i="2" l="1"/>
  <c r="H328" i="2" s="1"/>
  <c r="J328" i="2"/>
  <c r="D329" i="2" s="1"/>
  <c r="F329" i="2" l="1"/>
  <c r="I329" i="2"/>
  <c r="K329" i="2" s="1"/>
  <c r="J329" i="2" l="1"/>
  <c r="D330" i="2" s="1"/>
  <c r="G329" i="2"/>
  <c r="H329" i="2" s="1"/>
  <c r="I330" i="2" l="1"/>
  <c r="K330" i="2" s="1"/>
  <c r="F330" i="2"/>
  <c r="J330" i="2" l="1"/>
  <c r="D331" i="2" s="1"/>
  <c r="G330" i="2"/>
  <c r="H330" i="2" s="1"/>
  <c r="I331" i="2" l="1"/>
  <c r="K331" i="2" s="1"/>
  <c r="F331" i="2"/>
  <c r="J331" i="2" l="1"/>
  <c r="D332" i="2" s="1"/>
  <c r="G331" i="2"/>
  <c r="H331" i="2" s="1"/>
  <c r="I332" i="2" l="1"/>
  <c r="K332" i="2" s="1"/>
  <c r="F332" i="2"/>
  <c r="G332" i="2" l="1"/>
  <c r="H332" i="2" s="1"/>
  <c r="J332" i="2"/>
  <c r="D333" i="2" s="1"/>
  <c r="I333" i="2" l="1"/>
  <c r="K333" i="2" s="1"/>
  <c r="F333" i="2"/>
  <c r="G333" i="2" l="1"/>
  <c r="H333" i="2" s="1"/>
  <c r="J333" i="2"/>
  <c r="D334" i="2" s="1"/>
  <c r="I334" i="2" l="1"/>
  <c r="K334" i="2" s="1"/>
  <c r="F334" i="2"/>
  <c r="J334" i="2" l="1"/>
  <c r="D335" i="2" s="1"/>
  <c r="G334" i="2"/>
  <c r="H334" i="2" s="1"/>
  <c r="I335" i="2" l="1"/>
  <c r="K335" i="2" s="1"/>
  <c r="F335" i="2"/>
  <c r="G335" i="2" l="1"/>
  <c r="H335" i="2" s="1"/>
  <c r="J335" i="2"/>
  <c r="D336" i="2" s="1"/>
  <c r="I336" i="2" l="1"/>
  <c r="K336" i="2" s="1"/>
  <c r="F336" i="2"/>
  <c r="J336" i="2" l="1"/>
  <c r="D337" i="2" s="1"/>
  <c r="G336" i="2"/>
  <c r="H336" i="2" s="1"/>
  <c r="F337" i="2" l="1"/>
  <c r="I337" i="2"/>
  <c r="K337" i="2" s="1"/>
  <c r="J337" i="2" l="1"/>
  <c r="D338" i="2" s="1"/>
  <c r="G337" i="2"/>
  <c r="H337" i="2" s="1"/>
  <c r="I338" i="2" l="1"/>
  <c r="K338" i="2" s="1"/>
  <c r="F338" i="2"/>
  <c r="G338" i="2" l="1"/>
  <c r="H338" i="2" s="1"/>
  <c r="J338" i="2"/>
  <c r="D339" i="2" s="1"/>
  <c r="F339" i="2" l="1"/>
  <c r="I339" i="2"/>
  <c r="K339" i="2" s="1"/>
  <c r="J339" i="2" l="1"/>
  <c r="D340" i="2" s="1"/>
  <c r="G339" i="2"/>
  <c r="H339" i="2" s="1"/>
  <c r="I340" i="2" l="1"/>
  <c r="K340" i="2" s="1"/>
  <c r="F340" i="2"/>
  <c r="J340" i="2" l="1"/>
  <c r="D341" i="2" s="1"/>
  <c r="G340" i="2"/>
  <c r="H340" i="2" s="1"/>
  <c r="I341" i="2" l="1"/>
  <c r="K341" i="2" s="1"/>
  <c r="F341" i="2"/>
  <c r="J341" i="2" l="1"/>
  <c r="D342" i="2" s="1"/>
  <c r="G341" i="2"/>
  <c r="H341" i="2" s="1"/>
  <c r="I342" i="2" l="1"/>
  <c r="K342" i="2" s="1"/>
  <c r="F342" i="2"/>
  <c r="G342" i="2" l="1"/>
  <c r="H342" i="2" s="1"/>
  <c r="J342" i="2"/>
  <c r="D343" i="2" s="1"/>
  <c r="F343" i="2" l="1"/>
  <c r="I343" i="2"/>
  <c r="K343" i="2" s="1"/>
  <c r="J343" i="2" l="1"/>
  <c r="D344" i="2" s="1"/>
  <c r="G343" i="2"/>
  <c r="H343" i="2" s="1"/>
  <c r="I344" i="2" l="1"/>
  <c r="K344" i="2" s="1"/>
  <c r="F344" i="2"/>
  <c r="G344" i="2" l="1"/>
  <c r="H344" i="2" s="1"/>
  <c r="J344" i="2"/>
  <c r="D345" i="2" s="1"/>
  <c r="F345" i="2" l="1"/>
  <c r="I345" i="2"/>
  <c r="K345" i="2" s="1"/>
  <c r="J345" i="2" l="1"/>
  <c r="D346" i="2" s="1"/>
  <c r="G345" i="2"/>
  <c r="H345" i="2" s="1"/>
  <c r="I346" i="2" l="1"/>
  <c r="K346" i="2" s="1"/>
  <c r="F346" i="2"/>
  <c r="G346" i="2" l="1"/>
  <c r="H346" i="2" s="1"/>
  <c r="J346" i="2"/>
  <c r="D347" i="2" s="1"/>
  <c r="I347" i="2" l="1"/>
  <c r="K347" i="2" s="1"/>
  <c r="F347" i="2"/>
  <c r="J347" i="2" l="1"/>
  <c r="D348" i="2" s="1"/>
  <c r="G347" i="2"/>
  <c r="H347" i="2" s="1"/>
  <c r="I348" i="2" l="1"/>
  <c r="K348" i="2" s="1"/>
  <c r="F348" i="2"/>
  <c r="J348" i="2" l="1"/>
  <c r="D349" i="2" s="1"/>
  <c r="G348" i="2"/>
  <c r="H348" i="2" s="1"/>
  <c r="F349" i="2" l="1"/>
  <c r="I349" i="2"/>
  <c r="K349" i="2" s="1"/>
  <c r="G349" i="2" l="1"/>
  <c r="H349" i="2" s="1"/>
  <c r="J349" i="2"/>
  <c r="D350" i="2" s="1"/>
  <c r="I350" i="2" l="1"/>
  <c r="K350" i="2" s="1"/>
  <c r="F350" i="2"/>
  <c r="G350" i="2" l="1"/>
  <c r="H350" i="2" s="1"/>
  <c r="J350" i="2"/>
  <c r="D351" i="2" s="1"/>
  <c r="I351" i="2" l="1"/>
  <c r="K351" i="2" s="1"/>
  <c r="F351" i="2"/>
  <c r="J351" i="2" l="1"/>
  <c r="D352" i="2" s="1"/>
  <c r="G351" i="2"/>
  <c r="H351" i="2" s="1"/>
  <c r="I352" i="2" l="1"/>
  <c r="K352" i="2" s="1"/>
  <c r="F352" i="2"/>
  <c r="J352" i="2" l="1"/>
  <c r="D353" i="2" s="1"/>
  <c r="G352" i="2"/>
  <c r="H352" i="2" s="1"/>
  <c r="I353" i="2" l="1"/>
  <c r="K353" i="2" s="1"/>
  <c r="F353" i="2"/>
  <c r="G353" i="2" l="1"/>
  <c r="H353" i="2" s="1"/>
  <c r="J353" i="2"/>
  <c r="D354" i="2" s="1"/>
  <c r="I354" i="2" l="1"/>
  <c r="K354" i="2" s="1"/>
  <c r="F354" i="2"/>
  <c r="G354" i="2" l="1"/>
  <c r="H354" i="2" s="1"/>
  <c r="J354" i="2"/>
  <c r="D355" i="2" s="1"/>
  <c r="I355" i="2" l="1"/>
  <c r="K355" i="2" s="1"/>
  <c r="F355" i="2"/>
  <c r="J355" i="2" l="1"/>
  <c r="D356" i="2" s="1"/>
  <c r="G355" i="2"/>
  <c r="H355" i="2" s="1"/>
  <c r="I356" i="2" l="1"/>
  <c r="K356" i="2" s="1"/>
  <c r="F356" i="2"/>
  <c r="G356" i="2" l="1"/>
  <c r="H356" i="2" s="1"/>
  <c r="J356" i="2"/>
  <c r="D357" i="2" s="1"/>
  <c r="F357" i="2" l="1"/>
  <c r="I357" i="2"/>
  <c r="K357" i="2" s="1"/>
  <c r="G357" i="2" l="1"/>
  <c r="H357" i="2" s="1"/>
  <c r="J357" i="2"/>
  <c r="D358" i="2" s="1"/>
  <c r="I358" i="2" l="1"/>
  <c r="K358" i="2" s="1"/>
  <c r="F358" i="2"/>
  <c r="J358" i="2" l="1"/>
  <c r="D359" i="2" s="1"/>
  <c r="G358" i="2"/>
  <c r="H358" i="2" s="1"/>
  <c r="F359" i="2" l="1"/>
  <c r="I359" i="2"/>
  <c r="K359" i="2" s="1"/>
  <c r="G359" i="2" l="1"/>
  <c r="H359" i="2" s="1"/>
  <c r="J359" i="2"/>
  <c r="D360" i="2" s="1"/>
  <c r="I360" i="2" l="1"/>
  <c r="K360" i="2" s="1"/>
  <c r="F360" i="2"/>
  <c r="G360" i="2" l="1"/>
  <c r="H360" i="2" s="1"/>
  <c r="J360" i="2"/>
  <c r="D361" i="2" s="1"/>
  <c r="F361" i="2" l="1"/>
  <c r="I361" i="2"/>
  <c r="K361" i="2" s="1"/>
  <c r="G361" i="2" l="1"/>
  <c r="H361" i="2" s="1"/>
  <c r="J361" i="2"/>
  <c r="D362" i="2" s="1"/>
  <c r="I362" i="2" l="1"/>
  <c r="K362" i="2" s="1"/>
  <c r="F362" i="2"/>
  <c r="J362" i="2" l="1"/>
  <c r="D363" i="2" s="1"/>
  <c r="G362" i="2"/>
  <c r="H362" i="2" s="1"/>
  <c r="I363" i="2" l="1"/>
  <c r="K363" i="2" s="1"/>
  <c r="F363" i="2"/>
  <c r="G363" i="2" l="1"/>
  <c r="H363" i="2" s="1"/>
  <c r="J363" i="2"/>
  <c r="D364" i="2" s="1"/>
  <c r="I364" i="2" l="1"/>
  <c r="K364" i="2" s="1"/>
  <c r="F364" i="2"/>
  <c r="G364" i="2" l="1"/>
  <c r="H364" i="2" s="1"/>
  <c r="J364" i="2"/>
  <c r="D365" i="2" s="1"/>
  <c r="I365" i="2" l="1"/>
  <c r="K365" i="2" s="1"/>
  <c r="F365" i="2"/>
  <c r="G365" i="2" l="1"/>
  <c r="H365" i="2" s="1"/>
  <c r="J365" i="2"/>
  <c r="D366" i="2" s="1"/>
  <c r="I366" i="2" l="1"/>
  <c r="K366" i="2" s="1"/>
  <c r="F366" i="2"/>
  <c r="G366" i="2" l="1"/>
  <c r="H366" i="2" s="1"/>
  <c r="J366" i="2"/>
  <c r="D367" i="2" s="1"/>
  <c r="I367" i="2" l="1"/>
  <c r="K367" i="2" s="1"/>
  <c r="F367" i="2"/>
  <c r="J367" i="2" l="1"/>
  <c r="D368" i="2" s="1"/>
  <c r="G367" i="2"/>
  <c r="H367" i="2" s="1"/>
  <c r="I368" i="2" l="1"/>
  <c r="K368" i="2" s="1"/>
  <c r="F368" i="2"/>
  <c r="G368" i="2" l="1"/>
  <c r="H368" i="2" s="1"/>
  <c r="J368" i="2"/>
  <c r="D369" i="2" s="1"/>
  <c r="I369" i="2" l="1"/>
  <c r="K369" i="2" s="1"/>
  <c r="F369" i="2"/>
  <c r="G369" i="2" l="1"/>
  <c r="H369" i="2" s="1"/>
  <c r="J369" i="2"/>
  <c r="D370" i="2" s="1"/>
  <c r="I370" i="2" l="1"/>
  <c r="K370" i="2" s="1"/>
  <c r="F370" i="2"/>
  <c r="J370" i="2" l="1"/>
  <c r="D371" i="2" s="1"/>
  <c r="G370" i="2"/>
  <c r="H370" i="2" s="1"/>
  <c r="I371" i="2" l="1"/>
  <c r="F371" i="2"/>
  <c r="I6" i="2" s="1"/>
  <c r="J371" i="2" l="1"/>
  <c r="I5" i="2" s="1"/>
  <c r="G371" i="2"/>
  <c r="K371" i="2"/>
  <c r="I7" i="2"/>
  <c r="H371" i="2" l="1"/>
</calcChain>
</file>

<file path=xl/sharedStrings.xml><?xml version="1.0" encoding="utf-8"?>
<sst xmlns="http://schemas.openxmlformats.org/spreadsheetml/2006/main" count="26" uniqueCount="26">
  <si>
    <t>Loan amount</t>
  </si>
  <si>
    <t>Annual interest rate</t>
  </si>
  <si>
    <t>Loan period in years</t>
  </si>
  <si>
    <t>Number of payments per year</t>
  </si>
  <si>
    <t>Start date of loan</t>
  </si>
  <si>
    <t>Optional extra payments</t>
  </si>
  <si>
    <t>Scheduled payment</t>
  </si>
  <si>
    <t>Scheduled number of payments</t>
  </si>
  <si>
    <t>Actual number of payments</t>
  </si>
  <si>
    <t>Total early payments</t>
  </si>
  <si>
    <t>Total interest</t>
  </si>
  <si>
    <t>LOAN AMORTIZATION SCHEDULE</t>
  </si>
  <si>
    <t>ENTER VALUES</t>
  </si>
  <si>
    <t>LOAN SUMMARY</t>
  </si>
  <si>
    <t>LENDER NAME</t>
  </si>
  <si>
    <t>PMT NO</t>
  </si>
  <si>
    <t>PAYMENT DATE</t>
  </si>
  <si>
    <t>BEGINNING BALANCE</t>
  </si>
  <si>
    <t>SCHEDULED PAYMENT</t>
  </si>
  <si>
    <t>EXTRA PAYMENT</t>
  </si>
  <si>
    <t>TOTAL PAYMENT</t>
  </si>
  <si>
    <t>PRINCIPAL</t>
  </si>
  <si>
    <t>INTEREST</t>
  </si>
  <si>
    <t>ENDING BALANCE</t>
  </si>
  <si>
    <t>CUMULATIVE INTEREST</t>
  </si>
  <si>
    <t>Woodgrove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</si>
</sst>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8" x14ac:knownFonts="1">
    <font>
      <sz val="11"/>
      <name val="Arial"/>
      <family val="2"/>
      <scheme val="minor"/>
    </font>
    <font>
      <b/>
      <sz val="16"/>
      <color theme="1" tint="0.24994659260841701"/>
      <name val="Microsoft Sans Serif"/>
      <family val="2"/>
      <scheme val="major"/>
    </font>
    <font>
      <b/>
      <sz val="11"/>
      <color theme="3"/>
      <name val="Arial"/>
      <family val="2"/>
      <scheme val="minor"/>
    </font>
    <font>
      <sz val="11"/>
      <color theme="1" tint="0.24994659260841701"/>
      <name val="Arial"/>
      <family val="2"/>
      <scheme val="minor"/>
    </font>
    <font>
      <b/>
      <sz val="11"/>
      <color theme="1" tint="0.24994659260841701"/>
      <name val="Microsoft Sans Serif"/>
      <family val="2"/>
      <scheme val="major"/>
    </font>
    <font>
      <i/>
      <sz val="11"/>
      <color theme="1" tint="0.34998626667073579"/>
      <name val="Arial"/>
      <family val="2"/>
      <scheme val="minor"/>
    </font>
    <font>
      <sz val="11"/>
      <name val="Arial"/>
      <family val="2"/>
      <scheme val="minor"/>
    </font>
    <font>
      <b/>
      <sz val="11"/>
      <color theme="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4" tint="-0.499984740745262"/>
      </top>
      <bottom style="thin">
        <color theme="1" tint="0.499984740745262"/>
      </bottom>
      <diagonal/>
    </border>
  </borders>
  <cellStyleXfs count="14">
    <xf numFmtId="0" fontId="0" fillId="0" borderId="0"/>
    <xf numFmtId="0" fontId="1" fillId="0" borderId="1" applyNumberFormat="0" applyFill="0" applyProtection="0">
      <alignment vertical="center"/>
    </xf>
    <xf numFmtId="0" fontId="4" fillId="0" borderId="2" applyNumberFormat="0" applyFill="0" applyProtection="0">
      <alignment vertical="center"/>
    </xf>
    <xf numFmtId="0" fontId="2" fillId="0" borderId="3" applyNumberFormat="0" applyFill="0" applyProtection="0">
      <alignment vertical="center"/>
    </xf>
    <xf numFmtId="0" fontId="3" fillId="2" borderId="4" applyNumberFormat="0" applyProtection="0">
      <alignment horizontal="right"/>
    </xf>
    <xf numFmtId="0" fontId="5" fillId="0" borderId="4" applyNumberFormat="0" applyProtection="0">
      <alignment vertical="center"/>
    </xf>
    <xf numFmtId="10" fontId="6" fillId="0" borderId="0" applyFont="0" applyFill="0" applyBorder="0" applyAlignment="0" applyProtection="0"/>
    <xf numFmtId="164" fontId="3" fillId="2" borderId="0" applyFont="0" applyFill="0" applyBorder="0" applyAlignment="0" applyProtection="0"/>
    <xf numFmtId="0" fontId="3" fillId="3" borderId="0" applyNumberFormat="0" applyFont="0" applyAlignment="0">
      <alignment horizontal="center" vertical="center" wrapText="1"/>
    </xf>
    <xf numFmtId="0" fontId="7" fillId="4" borderId="0" applyNumberFormat="0" applyBorder="0" applyProtection="0">
      <alignment vertical="center" wrapText="1"/>
    </xf>
    <xf numFmtId="1" fontId="3" fillId="3" borderId="0" applyFont="0" applyFill="0" applyBorder="0" applyAlignment="0"/>
    <xf numFmtId="14" fontId="3" fillId="0" borderId="0" applyFont="0" applyFill="0" applyBorder="0" applyAlignment="0"/>
    <xf numFmtId="164" fontId="3" fillId="2" borderId="0" applyFont="0" applyFill="0" applyBorder="0" applyProtection="0">
      <alignment horizontal="right" indent="2"/>
    </xf>
    <xf numFmtId="0" fontId="7" fillId="4" borderId="0" applyBorder="0" applyProtection="0">
      <alignment horizontal="right" vertical="center" wrapText="1" indent="2"/>
    </xf>
  </cellStyleXfs>
  <cellXfs count="21">
    <xf numFmtId="0" fontId="0" fillId="0" borderId="0" xfId="0"/>
    <xf numFmtId="0" fontId="1" fillId="0" borderId="1" xfId="1">
      <alignment vertical="center"/>
    </xf>
    <xf numFmtId="0" fontId="4" fillId="0" borderId="2" xfId="2">
      <alignment vertical="center"/>
    </xf>
    <xf numFmtId="0" fontId="2" fillId="0" borderId="3" xfId="3">
      <alignment vertical="center"/>
    </xf>
    <xf numFmtId="164" fontId="3" fillId="2" borderId="0" xfId="7"/>
    <xf numFmtId="164" fontId="3" fillId="2" borderId="4" xfId="7" applyFont="1" applyFill="1" applyBorder="1"/>
    <xf numFmtId="164" fontId="3" fillId="3" borderId="0" xfId="8" applyNumberFormat="1" applyBorder="1" applyAlignment="1"/>
    <xf numFmtId="164" fontId="3" fillId="3" borderId="4" xfId="8" applyNumberFormat="1" applyBorder="1" applyAlignment="1"/>
    <xf numFmtId="1" fontId="3" fillId="2" borderId="0" xfId="10" applyFill="1"/>
    <xf numFmtId="1" fontId="3" fillId="2" borderId="4" xfId="10" applyFill="1" applyBorder="1"/>
    <xf numFmtId="1" fontId="3" fillId="3" borderId="4" xfId="10" applyBorder="1" applyAlignment="1"/>
    <xf numFmtId="1" fontId="0" fillId="0" borderId="0" xfId="10" applyFont="1" applyFill="1" applyBorder="1" applyAlignment="1">
      <alignment horizontal="left"/>
    </xf>
    <xf numFmtId="14" fontId="3" fillId="2" borderId="4" xfId="11" applyFill="1" applyBorder="1"/>
    <xf numFmtId="14" fontId="0" fillId="0" borderId="0" xfId="11" applyFont="1" applyFill="1" applyBorder="1" applyAlignment="1">
      <alignment horizontal="left"/>
    </xf>
    <xf numFmtId="0" fontId="7" fillId="4" borderId="0" xfId="9">
      <alignment vertical="center" wrapText="1"/>
    </xf>
    <xf numFmtId="164" fontId="0" fillId="0" borderId="0" xfId="12" applyFont="1" applyFill="1" applyBorder="1">
      <alignment horizontal="right" indent="2"/>
    </xf>
    <xf numFmtId="0" fontId="7" fillId="4" borderId="0" xfId="13">
      <alignment horizontal="right" vertical="center" wrapText="1" indent="2"/>
    </xf>
    <xf numFmtId="10" fontId="3" fillId="2" borderId="4" xfId="6" applyFont="1" applyFill="1" applyBorder="1" applyAlignment="1">
      <alignment horizontal="right"/>
    </xf>
    <xf numFmtId="0" fontId="5" fillId="0" borderId="4" xfId="5">
      <alignment vertical="center"/>
    </xf>
    <xf numFmtId="0" fontId="5" fillId="0" borderId="5" xfId="5" applyBorder="1">
      <alignment vertical="center"/>
    </xf>
    <xf numFmtId="0" fontId="3" fillId="2" borderId="4" xfId="4">
      <alignment horizontal="right"/>
    </xf>
  </cellXfs>
  <cellStyles count="14">
    <cellStyle name="Amount" xfId="7" xr:uid="{00000000-0005-0000-0000-000000000000}"/>
    <cellStyle name="Date" xfId="11" xr:uid="{00000000-0005-0000-0000-000001000000}"/>
    <cellStyle name="Explanatory Text" xfId="5" builtinId="53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9" builtinId="19" customBuiltin="1"/>
    <cellStyle name="Heading 4 Right aligned" xfId="13" xr:uid="{00000000-0005-0000-0000-000007000000}"/>
    <cellStyle name="Input" xfId="4" builtinId="20" customBuiltin="1"/>
    <cellStyle name="Loan Summary" xfId="8" xr:uid="{00000000-0005-0000-0000-000009000000}"/>
    <cellStyle name="Normal" xfId="0" builtinId="0" customBuiltin="1"/>
    <cellStyle name="Number" xfId="10" xr:uid="{00000000-0005-0000-0000-00000B000000}"/>
    <cellStyle name="Percent" xfId="6" builtinId="5" customBuiltin="1"/>
    <cellStyle name="Table Amount" xfId="12" xr:uid="{00000000-0005-0000-0000-00000D000000}"/>
  </cellStyles>
  <dxfs count="8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</dxf>
    <dxf>
      <font>
        <color theme="1" tint="0.24994659260841701"/>
      </font>
    </dxf>
    <dxf>
      <font>
        <color theme="1" tint="0.24994659260841701"/>
      </font>
      <border>
        <top style="double">
          <color theme="4"/>
        </top>
      </border>
    </dxf>
    <dxf>
      <font>
        <b/>
        <i val="0"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 tint="0.2499465926084170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StyleMedium2" defaultPivotStyle="PivotStyleLight16">
    <tableStyle name="Loan Amortization Schedule" pivot="0" count="7" xr9:uid="{00000000-0011-0000-FFFF-FFFF00000000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66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aymentSchedule" displayName="PaymentSchedule" ref="B11:K371" totalsRowShown="0" headerRowCellStyle="Amount">
  <tableColumns count="10">
    <tableColumn id="1" xr3:uid="{00000000-0010-0000-0000-000001000000}" name="PMT NO" dataCellStyle="Number">
      <calculatedColumnFormula>IF(LoanIsGood,IF(ROW()-ROW(PaymentSchedule[[#Headers],[PMT NO]])&gt;ScheduledNumberOfPayments,"",ROW()-ROW(PaymentSchedule[[#Headers],[PMT NO]])),"")</calculatedColumnFormula>
    </tableColumn>
    <tableColumn id="2" xr3:uid="{00000000-0010-0000-0000-000002000000}" name="PAYMENT DATE" dataCellStyle="Date">
      <calculatedColumnFormula>IF(PaymentSchedule[[#This Row],[PMT NO]]&lt;&gt;"",EOMONTH(LoanStartDate,ROW(PaymentSchedule[[#This Row],[PMT NO]])-ROW(PaymentSchedule[[#Headers],[PMT NO]])-2)+DAY(LoanStartDate),"")</calculatedColumnFormula>
    </tableColumn>
    <tableColumn id="3" xr3:uid="{00000000-0010-0000-0000-000003000000}" name="BEGINNING BALANCE" dataCellStyle="Table Amount">
      <calculatedColumnFormula>IF(PaymentSchedule[[#This Row],[PMT NO]]&lt;&gt;"",IF(ROW()-ROW(PaymentSchedule[[#Headers],[BEGINNING BALANCE]])=1,LoanAmount,INDEX(PaymentSchedule[ENDING BALANCE],ROW()-ROW(PaymentSchedule[[#Headers],[BEGINNING BALANCE]])-1)),"")</calculatedColumnFormula>
    </tableColumn>
    <tableColumn id="4" xr3:uid="{00000000-0010-0000-0000-000004000000}" name="SCHEDULED PAYMENT" dataCellStyle="Table Amount">
      <calculatedColumnFormula>IF(PaymentSchedule[[#This Row],[PMT NO]]&lt;&gt;"",ScheduledPayment,"")</calculatedColumnFormula>
    </tableColumn>
    <tableColumn id="5" xr3:uid="{00000000-0010-0000-0000-000005000000}" name="EXTRA PAYMENT" dataCellStyle="Table Amount">
      <calculatedColumnFormula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calculatedColumnFormula>
    </tableColumn>
    <tableColumn id="6" xr3:uid="{00000000-0010-0000-0000-000006000000}" name="TOTAL PAYMENT" dataCellStyle="Table Amount">
      <calculatedColumnFormula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calculatedColumnFormula>
    </tableColumn>
    <tableColumn id="7" xr3:uid="{00000000-0010-0000-0000-000007000000}" name="PRINCIPAL" dataCellStyle="Table Amount">
      <calculatedColumnFormula>IF(PaymentSchedule[[#This Row],[PMT NO]]&lt;&gt;"",PaymentSchedule[[#This Row],[TOTAL PAYMENT]]-PaymentSchedule[[#This Row],[INTEREST]],"")</calculatedColumnFormula>
    </tableColumn>
    <tableColumn id="8" xr3:uid="{00000000-0010-0000-0000-000008000000}" name="INTEREST" dataCellStyle="Table Amount">
      <calculatedColumnFormula>IF(PaymentSchedule[[#This Row],[PMT NO]]&lt;&gt;"",PaymentSchedule[[#This Row],[BEGINNING BALANCE]]*(InterestRate/PaymentsPerYear),"")</calculatedColumnFormula>
    </tableColumn>
    <tableColumn id="9" xr3:uid="{00000000-0010-0000-0000-000009000000}" name="ENDING BALANCE" dataCellStyle="Table Amount">
      <calculatedColumnFormula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calculatedColumnFormula>
    </tableColumn>
    <tableColumn id="10" xr3:uid="{00000000-0010-0000-0000-00000A000000}" name="CUMULATIVE INTEREST" dataCellStyle="Table Amount">
      <calculatedColumnFormula>IF(PaymentSchedule[[#This Row],[PMT NO]]&lt;&gt;"",SUM(INDEX(PaymentSchedule[INTEREST],1,1):PaymentSchedule[[#This Row],[INTEREST]]),"")</calculatedColumnFormula>
    </tableColumn>
  </tableColumns>
  <tableStyleInfo name="Loan Amortization Schedule" showFirstColumn="0" showLastColumn="0" showRowStripes="1" showColumnStripes="0"/>
  <extLst>
    <ext xmlns:x14="http://schemas.microsoft.com/office/spreadsheetml/2009/9/main" uri="{504A1905-F514-4f6f-8877-14C23A59335A}">
      <x14:table altTextSummary="Track payment number, payment date, beginning balance, ending balance, scheduled payment, extra payment, principal amount, interest and cumulative interest amounts"/>
    </ext>
  </extLst>
</table>
</file>

<file path=xl/theme/theme1.xml><?xml version="1.0" encoding="utf-8"?>
<a:theme xmlns:a="http://schemas.openxmlformats.org/drawingml/2006/main" name="Office Theme">
  <a:themeElements>
    <a:clrScheme name="Loan Amortization Schedule">
      <a:dk1>
        <a:srgbClr val="000000"/>
      </a:dk1>
      <a:lt1>
        <a:srgbClr val="FFFFFF"/>
      </a:lt1>
      <a:dk2>
        <a:srgbClr val="635C50"/>
      </a:dk2>
      <a:lt2>
        <a:srgbClr val="E8E7E5"/>
      </a:lt2>
      <a:accent1>
        <a:srgbClr val="84C183"/>
      </a:accent1>
      <a:accent2>
        <a:srgbClr val="FCF600"/>
      </a:accent2>
      <a:accent3>
        <a:srgbClr val="82CECC"/>
      </a:accent3>
      <a:accent4>
        <a:srgbClr val="FFAD2E"/>
      </a:accent4>
      <a:accent5>
        <a:srgbClr val="E67342"/>
      </a:accent5>
      <a:accent6>
        <a:srgbClr val="B580A1"/>
      </a:accent6>
      <a:hlink>
        <a:srgbClr val="82CECC"/>
      </a:hlink>
      <a:folHlink>
        <a:srgbClr val="B580A1"/>
      </a:folHlink>
    </a:clrScheme>
    <a:fontScheme name="Loan Amortization Schedule">
      <a:majorFont>
        <a:latin typeface="Microsoft Sans Serif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B1:K371"/>
  <sheetViews>
    <sheetView showGridLines="0" tabSelected="1" zoomScaleNormal="100" workbookViewId="0">
      <pane ySplit="11" topLeftCell="A12" activePane="bottomLeft" state="frozen"/>
      <selection pane="bottomLeft"/>
    </sheetView>
  </sheetViews>
  <sheetFormatPr defaultRowHeight="14.25" x14ac:dyDescent="0.2"/>
  <cols>
    <col min="1" max="1" width="2.625" customWidth="1"/>
    <col min="2" max="2" width="6.875" customWidth="1"/>
    <col min="3" max="3" width="15" customWidth="1"/>
    <col min="4" max="4" width="16.75" customWidth="1"/>
    <col min="5" max="10" width="15.625" customWidth="1"/>
    <col min="11" max="11" width="17.625" customWidth="1"/>
  </cols>
  <sheetData>
    <row r="1" spans="2:11" ht="30" customHeight="1" thickBot="1" x14ac:dyDescent="0.25">
      <c r="B1" s="1" t="s">
        <v>11</v>
      </c>
      <c r="C1" s="1"/>
      <c r="D1" s="1"/>
      <c r="E1" s="1"/>
      <c r="F1" s="1"/>
      <c r="G1" s="1"/>
      <c r="H1" s="1"/>
      <c r="I1" s="1"/>
      <c r="J1" s="1"/>
      <c r="K1" s="1"/>
    </row>
    <row r="2" spans="2:11" ht="20.100000000000001" customHeight="1" thickTop="1" thickBot="1" x14ac:dyDescent="0.25">
      <c r="C2" s="2" t="s">
        <v>12</v>
      </c>
      <c r="D2" s="2"/>
      <c r="E2" s="2"/>
      <c r="G2" s="2" t="s">
        <v>13</v>
      </c>
      <c r="H2" s="2"/>
      <c r="I2" s="2"/>
    </row>
    <row r="3" spans="2:11" ht="14.25" customHeight="1" x14ac:dyDescent="0.2">
      <c r="C3" s="19" t="s">
        <v>0</v>
      </c>
      <c r="D3" s="19"/>
      <c r="E3" s="4">
        <v>5000</v>
      </c>
      <c r="G3" s="19" t="s">
        <v>6</v>
      </c>
      <c r="H3" s="19"/>
      <c r="I3" s="6">
        <f ca="1">IF(LoanIsGood,-PMT(InterestRate/PaymentsPerYear,ScheduledNumberOfPayments,LoanAmount),"")</f>
        <v>425.74952097778959</v>
      </c>
    </row>
    <row r="4" spans="2:11" x14ac:dyDescent="0.2">
      <c r="C4" s="18" t="s">
        <v>1</v>
      </c>
      <c r="D4" s="18"/>
      <c r="E4" s="17">
        <v>0.04</v>
      </c>
      <c r="G4" s="18" t="s">
        <v>7</v>
      </c>
      <c r="H4" s="18"/>
      <c r="I4" s="10">
        <f ca="1">IF(LoanIsGood,LoanPeriod*PaymentsPerYear,"")</f>
        <v>12</v>
      </c>
    </row>
    <row r="5" spans="2:11" x14ac:dyDescent="0.2">
      <c r="C5" s="18" t="s">
        <v>2</v>
      </c>
      <c r="D5" s="18"/>
      <c r="E5" s="8">
        <v>1</v>
      </c>
      <c r="G5" s="18" t="s">
        <v>8</v>
      </c>
      <c r="H5" s="18"/>
      <c r="I5" s="10">
        <f ca="1">ActualNumberOfPayments</f>
        <v>10</v>
      </c>
    </row>
    <row r="6" spans="2:11" x14ac:dyDescent="0.2">
      <c r="C6" s="18" t="s">
        <v>3</v>
      </c>
      <c r="D6" s="18"/>
      <c r="E6" s="9">
        <v>12</v>
      </c>
      <c r="G6" s="18" t="s">
        <v>9</v>
      </c>
      <c r="H6" s="18"/>
      <c r="I6" s="7">
        <f ca="1">TotalEarlyPayments</f>
        <v>900</v>
      </c>
    </row>
    <row r="7" spans="2:11" x14ac:dyDescent="0.2">
      <c r="C7" s="18" t="s">
        <v>4</v>
      </c>
      <c r="D7" s="18"/>
      <c r="E7" s="12">
        <f ca="1">TODAY()</f>
        <v>43369</v>
      </c>
      <c r="G7" s="18" t="s">
        <v>10</v>
      </c>
      <c r="H7" s="18"/>
      <c r="I7" s="7">
        <f ca="1">TotalInterest</f>
        <v>89.621485965393447</v>
      </c>
    </row>
    <row r="9" spans="2:11" ht="15" x14ac:dyDescent="0.2">
      <c r="C9" s="18" t="s">
        <v>5</v>
      </c>
      <c r="D9" s="18"/>
      <c r="E9" s="5">
        <v>100</v>
      </c>
      <c r="G9" s="3" t="s">
        <v>14</v>
      </c>
      <c r="H9" s="20" t="s">
        <v>25</v>
      </c>
      <c r="I9" s="20"/>
    </row>
    <row r="11" spans="2:11" ht="35.1" customHeight="1" x14ac:dyDescent="0.2">
      <c r="B11" s="14" t="s">
        <v>15</v>
      </c>
      <c r="C11" s="14" t="s">
        <v>16</v>
      </c>
      <c r="D11" s="16" t="s">
        <v>17</v>
      </c>
      <c r="E11" s="16" t="s">
        <v>18</v>
      </c>
      <c r="F11" s="16" t="s">
        <v>19</v>
      </c>
      <c r="G11" s="16" t="s">
        <v>20</v>
      </c>
      <c r="H11" s="16" t="s">
        <v>21</v>
      </c>
      <c r="I11" s="16" t="s">
        <v>22</v>
      </c>
      <c r="J11" s="16" t="s">
        <v>23</v>
      </c>
      <c r="K11" s="16" t="s">
        <v>24</v>
      </c>
    </row>
    <row r="12" spans="2:11" x14ac:dyDescent="0.2">
      <c r="B12" s="11">
        <f ca="1">IF(LoanIsGood,IF(ROW()-ROW(PaymentSchedule[[#Headers],[PMT NO]])&gt;ScheduledNumberOfPayments,"",ROW()-ROW(PaymentSchedule[[#Headers],[PMT NO]])),"")</f>
        <v>1</v>
      </c>
      <c r="C12" s="13">
        <f ca="1">IF(PaymentSchedule[[#This Row],[PMT NO]]&lt;&gt;"",EOMONTH(LoanStartDate,ROW(PaymentSchedule[[#This Row],[PMT NO]])-ROW(PaymentSchedule[[#Headers],[PMT NO]])-2)+DAY(LoanStartDate),"")</f>
        <v>43369</v>
      </c>
      <c r="D12" s="15">
        <f ca="1">IF(PaymentSchedule[[#This Row],[PMT NO]]&lt;&gt;"",IF(ROW()-ROW(PaymentSchedule[[#Headers],[BEGINNING BALANCE]])=1,LoanAmount,INDEX(PaymentSchedule[ENDING BALANCE],ROW()-ROW(PaymentSchedule[[#Headers],[BEGINNING BALANCE]])-1)),"")</f>
        <v>5000</v>
      </c>
      <c r="E12" s="15">
        <f ca="1">IF(PaymentSchedule[[#This Row],[PMT NO]]&lt;&gt;"",ScheduledPayment,"")</f>
        <v>425.74952097778959</v>
      </c>
      <c r="F12" s="15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2" s="15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525.74952097778964</v>
      </c>
      <c r="H12" s="15">
        <f ca="1">IF(PaymentSchedule[[#This Row],[PMT NO]]&lt;&gt;"",PaymentSchedule[[#This Row],[TOTAL PAYMENT]]-PaymentSchedule[[#This Row],[INTEREST]],"")</f>
        <v>509.08285431112296</v>
      </c>
      <c r="I12" s="15">
        <f ca="1">IF(PaymentSchedule[[#This Row],[PMT NO]]&lt;&gt;"",PaymentSchedule[[#This Row],[BEGINNING BALANCE]]*(InterestRate/PaymentsPerYear),"")</f>
        <v>16.666666666666668</v>
      </c>
      <c r="J12" s="15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4490.9171456888771</v>
      </c>
      <c r="K12" s="15">
        <f ca="1">IF(PaymentSchedule[[#This Row],[PMT NO]]&lt;&gt;"",SUM(INDEX(PaymentSchedule[INTEREST],1,1):PaymentSchedule[[#This Row],[INTEREST]]),"")</f>
        <v>16.666666666666668</v>
      </c>
    </row>
    <row r="13" spans="2:11" x14ac:dyDescent="0.2">
      <c r="B13" s="11">
        <f ca="1">IF(LoanIsGood,IF(ROW()-ROW(PaymentSchedule[[#Headers],[PMT NO]])&gt;ScheduledNumberOfPayments,"",ROW()-ROW(PaymentSchedule[[#Headers],[PMT NO]])),"")</f>
        <v>2</v>
      </c>
      <c r="C13" s="13">
        <f ca="1">IF(PaymentSchedule[[#This Row],[PMT NO]]&lt;&gt;"",EOMONTH(LoanStartDate,ROW(PaymentSchedule[[#This Row],[PMT NO]])-ROW(PaymentSchedule[[#Headers],[PMT NO]])-2)+DAY(LoanStartDate),"")</f>
        <v>43399</v>
      </c>
      <c r="D13" s="15">
        <f ca="1">IF(PaymentSchedule[[#This Row],[PMT NO]]&lt;&gt;"",IF(ROW()-ROW(PaymentSchedule[[#Headers],[BEGINNING BALANCE]])=1,LoanAmount,INDEX(PaymentSchedule[ENDING BALANCE],ROW()-ROW(PaymentSchedule[[#Headers],[BEGINNING BALANCE]])-1)),"")</f>
        <v>4490.9171456888771</v>
      </c>
      <c r="E13" s="15">
        <f ca="1">IF(PaymentSchedule[[#This Row],[PMT NO]]&lt;&gt;"",ScheduledPayment,"")</f>
        <v>425.74952097778959</v>
      </c>
      <c r="F13" s="15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3" s="15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525.74952097778964</v>
      </c>
      <c r="H13" s="15">
        <f ca="1">IF(PaymentSchedule[[#This Row],[PMT NO]]&lt;&gt;"",PaymentSchedule[[#This Row],[TOTAL PAYMENT]]-PaymentSchedule[[#This Row],[INTEREST]],"")</f>
        <v>510.77979715882674</v>
      </c>
      <c r="I13" s="15">
        <f ca="1">IF(PaymentSchedule[[#This Row],[PMT NO]]&lt;&gt;"",PaymentSchedule[[#This Row],[BEGINNING BALANCE]]*(InterestRate/PaymentsPerYear),"")</f>
        <v>14.969723818962924</v>
      </c>
      <c r="J13" s="15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3980.1373485300505</v>
      </c>
      <c r="K13" s="15">
        <f ca="1">IF(PaymentSchedule[[#This Row],[PMT NO]]&lt;&gt;"",SUM(INDEX(PaymentSchedule[INTEREST],1,1):PaymentSchedule[[#This Row],[INTEREST]]),"")</f>
        <v>31.63639048562959</v>
      </c>
    </row>
    <row r="14" spans="2:11" x14ac:dyDescent="0.2">
      <c r="B14" s="11">
        <f ca="1">IF(LoanIsGood,IF(ROW()-ROW(PaymentSchedule[[#Headers],[PMT NO]])&gt;ScheduledNumberOfPayments,"",ROW()-ROW(PaymentSchedule[[#Headers],[PMT NO]])),"")</f>
        <v>3</v>
      </c>
      <c r="C14" s="13">
        <f ca="1">IF(PaymentSchedule[[#This Row],[PMT NO]]&lt;&gt;"",EOMONTH(LoanStartDate,ROW(PaymentSchedule[[#This Row],[PMT NO]])-ROW(PaymentSchedule[[#Headers],[PMT NO]])-2)+DAY(LoanStartDate),"")</f>
        <v>43430</v>
      </c>
      <c r="D14" s="15">
        <f ca="1">IF(PaymentSchedule[[#This Row],[PMT NO]]&lt;&gt;"",IF(ROW()-ROW(PaymentSchedule[[#Headers],[BEGINNING BALANCE]])=1,LoanAmount,INDEX(PaymentSchedule[ENDING BALANCE],ROW()-ROW(PaymentSchedule[[#Headers],[BEGINNING BALANCE]])-1)),"")</f>
        <v>3980.1373485300505</v>
      </c>
      <c r="E14" s="15">
        <f ca="1">IF(PaymentSchedule[[#This Row],[PMT NO]]&lt;&gt;"",ScheduledPayment,"")</f>
        <v>425.74952097778959</v>
      </c>
      <c r="F14" s="15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4" s="15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525.74952097778964</v>
      </c>
      <c r="H14" s="15">
        <f ca="1">IF(PaymentSchedule[[#This Row],[PMT NO]]&lt;&gt;"",PaymentSchedule[[#This Row],[TOTAL PAYMENT]]-PaymentSchedule[[#This Row],[INTEREST]],"")</f>
        <v>512.48239648268952</v>
      </c>
      <c r="I14" s="15">
        <f ca="1">IF(PaymentSchedule[[#This Row],[PMT NO]]&lt;&gt;"",PaymentSchedule[[#This Row],[BEGINNING BALANCE]]*(InterestRate/PaymentsPerYear),"")</f>
        <v>13.26712449510017</v>
      </c>
      <c r="J14" s="15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3467.6549520473609</v>
      </c>
      <c r="K14" s="15">
        <f ca="1">IF(PaymentSchedule[[#This Row],[PMT NO]]&lt;&gt;"",SUM(INDEX(PaymentSchedule[INTEREST],1,1):PaymentSchedule[[#This Row],[INTEREST]]),"")</f>
        <v>44.90351498072976</v>
      </c>
    </row>
    <row r="15" spans="2:11" x14ac:dyDescent="0.2">
      <c r="B15" s="11">
        <f ca="1">IF(LoanIsGood,IF(ROW()-ROW(PaymentSchedule[[#Headers],[PMT NO]])&gt;ScheduledNumberOfPayments,"",ROW()-ROW(PaymentSchedule[[#Headers],[PMT NO]])),"")</f>
        <v>4</v>
      </c>
      <c r="C15" s="13">
        <f ca="1">IF(PaymentSchedule[[#This Row],[PMT NO]]&lt;&gt;"",EOMONTH(LoanStartDate,ROW(PaymentSchedule[[#This Row],[PMT NO]])-ROW(PaymentSchedule[[#Headers],[PMT NO]])-2)+DAY(LoanStartDate),"")</f>
        <v>43460</v>
      </c>
      <c r="D15" s="15">
        <f ca="1">IF(PaymentSchedule[[#This Row],[PMT NO]]&lt;&gt;"",IF(ROW()-ROW(PaymentSchedule[[#Headers],[BEGINNING BALANCE]])=1,LoanAmount,INDEX(PaymentSchedule[ENDING BALANCE],ROW()-ROW(PaymentSchedule[[#Headers],[BEGINNING BALANCE]])-1)),"")</f>
        <v>3467.6549520473609</v>
      </c>
      <c r="E15" s="15">
        <f ca="1">IF(PaymentSchedule[[#This Row],[PMT NO]]&lt;&gt;"",ScheduledPayment,"")</f>
        <v>425.74952097778959</v>
      </c>
      <c r="F15" s="15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5" s="15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525.74952097778964</v>
      </c>
      <c r="H15" s="15">
        <f ca="1">IF(PaymentSchedule[[#This Row],[PMT NO]]&lt;&gt;"",PaymentSchedule[[#This Row],[TOTAL PAYMENT]]-PaymentSchedule[[#This Row],[INTEREST]],"")</f>
        <v>514.19067113763174</v>
      </c>
      <c r="I15" s="15">
        <f ca="1">IF(PaymentSchedule[[#This Row],[PMT NO]]&lt;&gt;"",PaymentSchedule[[#This Row],[BEGINNING BALANCE]]*(InterestRate/PaymentsPerYear),"")</f>
        <v>11.558849840157871</v>
      </c>
      <c r="J15" s="15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2953.464280909729</v>
      </c>
      <c r="K15" s="15">
        <f ca="1">IF(PaymentSchedule[[#This Row],[PMT NO]]&lt;&gt;"",SUM(INDEX(PaymentSchedule[INTEREST],1,1):PaymentSchedule[[#This Row],[INTEREST]]),"")</f>
        <v>56.462364820887629</v>
      </c>
    </row>
    <row r="16" spans="2:11" x14ac:dyDescent="0.2">
      <c r="B16" s="11">
        <f ca="1">IF(LoanIsGood,IF(ROW()-ROW(PaymentSchedule[[#Headers],[PMT NO]])&gt;ScheduledNumberOfPayments,"",ROW()-ROW(PaymentSchedule[[#Headers],[PMT NO]])),"")</f>
        <v>5</v>
      </c>
      <c r="C16" s="13">
        <f ca="1">IF(PaymentSchedule[[#This Row],[PMT NO]]&lt;&gt;"",EOMONTH(LoanStartDate,ROW(PaymentSchedule[[#This Row],[PMT NO]])-ROW(PaymentSchedule[[#Headers],[PMT NO]])-2)+DAY(LoanStartDate),"")</f>
        <v>43491</v>
      </c>
      <c r="D16" s="15">
        <f ca="1">IF(PaymentSchedule[[#This Row],[PMT NO]]&lt;&gt;"",IF(ROW()-ROW(PaymentSchedule[[#Headers],[BEGINNING BALANCE]])=1,LoanAmount,INDEX(PaymentSchedule[ENDING BALANCE],ROW()-ROW(PaymentSchedule[[#Headers],[BEGINNING BALANCE]])-1)),"")</f>
        <v>2953.464280909729</v>
      </c>
      <c r="E16" s="15">
        <f ca="1">IF(PaymentSchedule[[#This Row],[PMT NO]]&lt;&gt;"",ScheduledPayment,"")</f>
        <v>425.74952097778959</v>
      </c>
      <c r="F16" s="15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6" s="15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525.74952097778964</v>
      </c>
      <c r="H16" s="15">
        <f ca="1">IF(PaymentSchedule[[#This Row],[PMT NO]]&lt;&gt;"",PaymentSchedule[[#This Row],[TOTAL PAYMENT]]-PaymentSchedule[[#This Row],[INTEREST]],"")</f>
        <v>515.90464004142393</v>
      </c>
      <c r="I16" s="15">
        <f ca="1">IF(PaymentSchedule[[#This Row],[PMT NO]]&lt;&gt;"",PaymentSchedule[[#This Row],[BEGINNING BALANCE]]*(InterestRate/PaymentsPerYear),"")</f>
        <v>9.8448809363657634</v>
      </c>
      <c r="J16" s="15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2437.559640868305</v>
      </c>
      <c r="K16" s="15">
        <f ca="1">IF(PaymentSchedule[[#This Row],[PMT NO]]&lt;&gt;"",SUM(INDEX(PaymentSchedule[INTEREST],1,1):PaymentSchedule[[#This Row],[INTEREST]]),"")</f>
        <v>66.307245757253398</v>
      </c>
    </row>
    <row r="17" spans="2:11" x14ac:dyDescent="0.2">
      <c r="B17" s="11">
        <f ca="1">IF(LoanIsGood,IF(ROW()-ROW(PaymentSchedule[[#Headers],[PMT NO]])&gt;ScheduledNumberOfPayments,"",ROW()-ROW(PaymentSchedule[[#Headers],[PMT NO]])),"")</f>
        <v>6</v>
      </c>
      <c r="C17" s="13">
        <f ca="1">IF(PaymentSchedule[[#This Row],[PMT NO]]&lt;&gt;"",EOMONTH(LoanStartDate,ROW(PaymentSchedule[[#This Row],[PMT NO]])-ROW(PaymentSchedule[[#Headers],[PMT NO]])-2)+DAY(LoanStartDate),"")</f>
        <v>43522</v>
      </c>
      <c r="D17" s="15">
        <f ca="1">IF(PaymentSchedule[[#This Row],[PMT NO]]&lt;&gt;"",IF(ROW()-ROW(PaymentSchedule[[#Headers],[BEGINNING BALANCE]])=1,LoanAmount,INDEX(PaymentSchedule[ENDING BALANCE],ROW()-ROW(PaymentSchedule[[#Headers],[BEGINNING BALANCE]])-1)),"")</f>
        <v>2437.559640868305</v>
      </c>
      <c r="E17" s="15">
        <f ca="1">IF(PaymentSchedule[[#This Row],[PMT NO]]&lt;&gt;"",ScheduledPayment,"")</f>
        <v>425.74952097778959</v>
      </c>
      <c r="F17" s="15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7" s="15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525.74952097778964</v>
      </c>
      <c r="H17" s="15">
        <f ca="1">IF(PaymentSchedule[[#This Row],[PMT NO]]&lt;&gt;"",PaymentSchedule[[#This Row],[TOTAL PAYMENT]]-PaymentSchedule[[#This Row],[INTEREST]],"")</f>
        <v>517.62432217489527</v>
      </c>
      <c r="I17" s="15">
        <f ca="1">IF(PaymentSchedule[[#This Row],[PMT NO]]&lt;&gt;"",PaymentSchedule[[#This Row],[BEGINNING BALANCE]]*(InterestRate/PaymentsPerYear),"")</f>
        <v>8.1251988028943511</v>
      </c>
      <c r="J17" s="15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1919.9353186934097</v>
      </c>
      <c r="K17" s="15">
        <f ca="1">IF(PaymentSchedule[[#This Row],[PMT NO]]&lt;&gt;"",SUM(INDEX(PaymentSchedule[INTEREST],1,1):PaymentSchedule[[#This Row],[INTEREST]]),"")</f>
        <v>74.432444560147744</v>
      </c>
    </row>
    <row r="18" spans="2:11" x14ac:dyDescent="0.2">
      <c r="B18" s="11">
        <f ca="1">IF(LoanIsGood,IF(ROW()-ROW(PaymentSchedule[[#Headers],[PMT NO]])&gt;ScheduledNumberOfPayments,"",ROW()-ROW(PaymentSchedule[[#Headers],[PMT NO]])),"")</f>
        <v>7</v>
      </c>
      <c r="C18" s="13">
        <f ca="1">IF(PaymentSchedule[[#This Row],[PMT NO]]&lt;&gt;"",EOMONTH(LoanStartDate,ROW(PaymentSchedule[[#This Row],[PMT NO]])-ROW(PaymentSchedule[[#Headers],[PMT NO]])-2)+DAY(LoanStartDate),"")</f>
        <v>43550</v>
      </c>
      <c r="D18" s="15">
        <f ca="1">IF(PaymentSchedule[[#This Row],[PMT NO]]&lt;&gt;"",IF(ROW()-ROW(PaymentSchedule[[#Headers],[BEGINNING BALANCE]])=1,LoanAmount,INDEX(PaymentSchedule[ENDING BALANCE],ROW()-ROW(PaymentSchedule[[#Headers],[BEGINNING BALANCE]])-1)),"")</f>
        <v>1919.9353186934097</v>
      </c>
      <c r="E18" s="15">
        <f ca="1">IF(PaymentSchedule[[#This Row],[PMT NO]]&lt;&gt;"",ScheduledPayment,"")</f>
        <v>425.74952097778959</v>
      </c>
      <c r="F18" s="15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8" s="15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525.74952097778964</v>
      </c>
      <c r="H18" s="15">
        <f ca="1">IF(PaymentSchedule[[#This Row],[PMT NO]]&lt;&gt;"",PaymentSchedule[[#This Row],[TOTAL PAYMENT]]-PaymentSchedule[[#This Row],[INTEREST]],"")</f>
        <v>519.34973658214494</v>
      </c>
      <c r="I18" s="15">
        <f ca="1">IF(PaymentSchedule[[#This Row],[PMT NO]]&lt;&gt;"",PaymentSchedule[[#This Row],[BEGINNING BALANCE]]*(InterestRate/PaymentsPerYear),"")</f>
        <v>6.3997843956446996</v>
      </c>
      <c r="J18" s="15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1400.5855821112648</v>
      </c>
      <c r="K18" s="15">
        <f ca="1">IF(PaymentSchedule[[#This Row],[PMT NO]]&lt;&gt;"",SUM(INDEX(PaymentSchedule[INTEREST],1,1):PaymentSchedule[[#This Row],[INTEREST]]),"")</f>
        <v>80.832228955792445</v>
      </c>
    </row>
    <row r="19" spans="2:11" x14ac:dyDescent="0.2">
      <c r="B19" s="11">
        <f ca="1">IF(LoanIsGood,IF(ROW()-ROW(PaymentSchedule[[#Headers],[PMT NO]])&gt;ScheduledNumberOfPayments,"",ROW()-ROW(PaymentSchedule[[#Headers],[PMT NO]])),"")</f>
        <v>8</v>
      </c>
      <c r="C19" s="13">
        <f ca="1">IF(PaymentSchedule[[#This Row],[PMT NO]]&lt;&gt;"",EOMONTH(LoanStartDate,ROW(PaymentSchedule[[#This Row],[PMT NO]])-ROW(PaymentSchedule[[#Headers],[PMT NO]])-2)+DAY(LoanStartDate),"")</f>
        <v>43581</v>
      </c>
      <c r="D19" s="15">
        <f ca="1">IF(PaymentSchedule[[#This Row],[PMT NO]]&lt;&gt;"",IF(ROW()-ROW(PaymentSchedule[[#Headers],[BEGINNING BALANCE]])=1,LoanAmount,INDEX(PaymentSchedule[ENDING BALANCE],ROW()-ROW(PaymentSchedule[[#Headers],[BEGINNING BALANCE]])-1)),"")</f>
        <v>1400.5855821112648</v>
      </c>
      <c r="E19" s="15">
        <f ca="1">IF(PaymentSchedule[[#This Row],[PMT NO]]&lt;&gt;"",ScheduledPayment,"")</f>
        <v>425.74952097778959</v>
      </c>
      <c r="F19" s="15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19" s="15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525.74952097778964</v>
      </c>
      <c r="H19" s="15">
        <f ca="1">IF(PaymentSchedule[[#This Row],[PMT NO]]&lt;&gt;"",PaymentSchedule[[#This Row],[TOTAL PAYMENT]]-PaymentSchedule[[#This Row],[INTEREST]],"")</f>
        <v>521.08090237075214</v>
      </c>
      <c r="I19" s="15">
        <f ca="1">IF(PaymentSchedule[[#This Row],[PMT NO]]&lt;&gt;"",PaymentSchedule[[#This Row],[BEGINNING BALANCE]]*(InterestRate/PaymentsPerYear),"")</f>
        <v>4.6686186070375495</v>
      </c>
      <c r="J19" s="15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879.50467974051264</v>
      </c>
      <c r="K19" s="15">
        <f ca="1">IF(PaymentSchedule[[#This Row],[PMT NO]]&lt;&gt;"",SUM(INDEX(PaymentSchedule[INTEREST],1,1):PaymentSchedule[[#This Row],[INTEREST]]),"")</f>
        <v>85.500847562829989</v>
      </c>
    </row>
    <row r="20" spans="2:11" x14ac:dyDescent="0.2">
      <c r="B20" s="11">
        <f ca="1">IF(LoanIsGood,IF(ROW()-ROW(PaymentSchedule[[#Headers],[PMT NO]])&gt;ScheduledNumberOfPayments,"",ROW()-ROW(PaymentSchedule[[#Headers],[PMT NO]])),"")</f>
        <v>9</v>
      </c>
      <c r="C20" s="13">
        <f ca="1">IF(PaymentSchedule[[#This Row],[PMT NO]]&lt;&gt;"",EOMONTH(LoanStartDate,ROW(PaymentSchedule[[#This Row],[PMT NO]])-ROW(PaymentSchedule[[#Headers],[PMT NO]])-2)+DAY(LoanStartDate),"")</f>
        <v>43611</v>
      </c>
      <c r="D20" s="15">
        <f ca="1">IF(PaymentSchedule[[#This Row],[PMT NO]]&lt;&gt;"",IF(ROW()-ROW(PaymentSchedule[[#Headers],[BEGINNING BALANCE]])=1,LoanAmount,INDEX(PaymentSchedule[ENDING BALANCE],ROW()-ROW(PaymentSchedule[[#Headers],[BEGINNING BALANCE]])-1)),"")</f>
        <v>879.50467974051264</v>
      </c>
      <c r="E20" s="15">
        <f ca="1">IF(PaymentSchedule[[#This Row],[PMT NO]]&lt;&gt;"",ScheduledPayment,"")</f>
        <v>425.74952097778959</v>
      </c>
      <c r="F20" s="15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100</v>
      </c>
      <c r="G20" s="15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525.74952097778964</v>
      </c>
      <c r="H20" s="15">
        <f ca="1">IF(PaymentSchedule[[#This Row],[PMT NO]]&lt;&gt;"",PaymentSchedule[[#This Row],[TOTAL PAYMENT]]-PaymentSchedule[[#This Row],[INTEREST]],"")</f>
        <v>522.81783871198797</v>
      </c>
      <c r="I20" s="15">
        <f ca="1">IF(PaymentSchedule[[#This Row],[PMT NO]]&lt;&gt;"",PaymentSchedule[[#This Row],[BEGINNING BALANCE]]*(InterestRate/PaymentsPerYear),"")</f>
        <v>2.931682265801709</v>
      </c>
      <c r="J20" s="15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356.68684102852467</v>
      </c>
      <c r="K20" s="15">
        <f ca="1">IF(PaymentSchedule[[#This Row],[PMT NO]]&lt;&gt;"",SUM(INDEX(PaymentSchedule[INTEREST],1,1):PaymentSchedule[[#This Row],[INTEREST]]),"")</f>
        <v>88.432529828631701</v>
      </c>
    </row>
    <row r="21" spans="2:11" x14ac:dyDescent="0.2">
      <c r="B21" s="11">
        <f ca="1">IF(LoanIsGood,IF(ROW()-ROW(PaymentSchedule[[#Headers],[PMT NO]])&gt;ScheduledNumberOfPayments,"",ROW()-ROW(PaymentSchedule[[#Headers],[PMT NO]])),"")</f>
        <v>10</v>
      </c>
      <c r="C21" s="13">
        <f ca="1">IF(PaymentSchedule[[#This Row],[PMT NO]]&lt;&gt;"",EOMONTH(LoanStartDate,ROW(PaymentSchedule[[#This Row],[PMT NO]])-ROW(PaymentSchedule[[#Headers],[PMT NO]])-2)+DAY(LoanStartDate),"")</f>
        <v>43642</v>
      </c>
      <c r="D21" s="15">
        <f ca="1">IF(PaymentSchedule[[#This Row],[PMT NO]]&lt;&gt;"",IF(ROW()-ROW(PaymentSchedule[[#Headers],[BEGINNING BALANCE]])=1,LoanAmount,INDEX(PaymentSchedule[ENDING BALANCE],ROW()-ROW(PaymentSchedule[[#Headers],[BEGINNING BALANCE]])-1)),"")</f>
        <v>356.68684102852467</v>
      </c>
      <c r="E21" s="15">
        <f ca="1">IF(PaymentSchedule[[#This Row],[PMT NO]]&lt;&gt;"",ScheduledPayment,"")</f>
        <v>425.74952097778959</v>
      </c>
      <c r="F21" s="15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1" s="15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356.68684102852467</v>
      </c>
      <c r="H21" s="15">
        <f ca="1">IF(PaymentSchedule[[#This Row],[PMT NO]]&lt;&gt;"",PaymentSchedule[[#This Row],[TOTAL PAYMENT]]-PaymentSchedule[[#This Row],[INTEREST]],"")</f>
        <v>355.49788489176291</v>
      </c>
      <c r="I21" s="15">
        <f ca="1">IF(PaymentSchedule[[#This Row],[PMT NO]]&lt;&gt;"",PaymentSchedule[[#This Row],[BEGINNING BALANCE]]*(InterestRate/PaymentsPerYear),"")</f>
        <v>1.1889561367617489</v>
      </c>
      <c r="J21" s="15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21" s="15">
        <f ca="1">IF(PaymentSchedule[[#This Row],[PMT NO]]&lt;&gt;"",SUM(INDEX(PaymentSchedule[INTEREST],1,1):PaymentSchedule[[#This Row],[INTEREST]]),"")</f>
        <v>89.621485965393447</v>
      </c>
    </row>
    <row r="22" spans="2:11" x14ac:dyDescent="0.2">
      <c r="B22" s="11">
        <f ca="1">IF(LoanIsGood,IF(ROW()-ROW(PaymentSchedule[[#Headers],[PMT NO]])&gt;ScheduledNumberOfPayments,"",ROW()-ROW(PaymentSchedule[[#Headers],[PMT NO]])),"")</f>
        <v>11</v>
      </c>
      <c r="C22" s="13">
        <f ca="1">IF(PaymentSchedule[[#This Row],[PMT NO]]&lt;&gt;"",EOMONTH(LoanStartDate,ROW(PaymentSchedule[[#This Row],[PMT NO]])-ROW(PaymentSchedule[[#Headers],[PMT NO]])-2)+DAY(LoanStartDate),"")</f>
        <v>43672</v>
      </c>
      <c r="D22" s="15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22" s="15">
        <f ca="1">IF(PaymentSchedule[[#This Row],[PMT NO]]&lt;&gt;"",ScheduledPayment,"")</f>
        <v>425.74952097778959</v>
      </c>
      <c r="F22" s="15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2" s="15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22" s="15">
        <f ca="1">IF(PaymentSchedule[[#This Row],[PMT NO]]&lt;&gt;"",PaymentSchedule[[#This Row],[TOTAL PAYMENT]]-PaymentSchedule[[#This Row],[INTEREST]],"")</f>
        <v>0</v>
      </c>
      <c r="I22" s="15">
        <f ca="1">IF(PaymentSchedule[[#This Row],[PMT NO]]&lt;&gt;"",PaymentSchedule[[#This Row],[BEGINNING BALANCE]]*(InterestRate/PaymentsPerYear),"")</f>
        <v>0</v>
      </c>
      <c r="J22" s="15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22" s="15">
        <f ca="1">IF(PaymentSchedule[[#This Row],[PMT NO]]&lt;&gt;"",SUM(INDEX(PaymentSchedule[INTEREST],1,1):PaymentSchedule[[#This Row],[INTEREST]]),"")</f>
        <v>89.621485965393447</v>
      </c>
    </row>
    <row r="23" spans="2:11" x14ac:dyDescent="0.2">
      <c r="B23" s="11">
        <f ca="1">IF(LoanIsGood,IF(ROW()-ROW(PaymentSchedule[[#Headers],[PMT NO]])&gt;ScheduledNumberOfPayments,"",ROW()-ROW(PaymentSchedule[[#Headers],[PMT NO]])),"")</f>
        <v>12</v>
      </c>
      <c r="C23" s="13">
        <f ca="1">IF(PaymentSchedule[[#This Row],[PMT NO]]&lt;&gt;"",EOMONTH(LoanStartDate,ROW(PaymentSchedule[[#This Row],[PMT NO]])-ROW(PaymentSchedule[[#Headers],[PMT NO]])-2)+DAY(LoanStartDate),"")</f>
        <v>43703</v>
      </c>
      <c r="D23" s="15">
        <f ca="1">IF(PaymentSchedule[[#This Row],[PMT NO]]&lt;&gt;"",IF(ROW()-ROW(PaymentSchedule[[#Headers],[BEGINNING BALANCE]])=1,LoanAmount,INDEX(PaymentSchedule[ENDING BALANCE],ROW()-ROW(PaymentSchedule[[#Headers],[BEGINNING BALANCE]])-1)),"")</f>
        <v>0</v>
      </c>
      <c r="E23" s="15">
        <f ca="1">IF(PaymentSchedule[[#This Row],[PMT NO]]&lt;&gt;"",ScheduledPayment,"")</f>
        <v>425.74952097778959</v>
      </c>
      <c r="F23" s="15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3" s="15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0</v>
      </c>
      <c r="H23" s="15">
        <f ca="1">IF(PaymentSchedule[[#This Row],[PMT NO]]&lt;&gt;"",PaymentSchedule[[#This Row],[TOTAL PAYMENT]]-PaymentSchedule[[#This Row],[INTEREST]],"")</f>
        <v>0</v>
      </c>
      <c r="I23" s="15">
        <f ca="1">IF(PaymentSchedule[[#This Row],[PMT NO]]&lt;&gt;"",PaymentSchedule[[#This Row],[BEGINNING BALANCE]]*(InterestRate/PaymentsPerYear),"")</f>
        <v>0</v>
      </c>
      <c r="J23" s="15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23" s="15">
        <f ca="1">IF(PaymentSchedule[[#This Row],[PMT NO]]&lt;&gt;"",SUM(INDEX(PaymentSchedule[INTEREST],1,1):PaymentSchedule[[#This Row],[INTEREST]]),"")</f>
        <v>89.621485965393447</v>
      </c>
    </row>
    <row r="24" spans="2:11" x14ac:dyDescent="0.2">
      <c r="B24" s="11" t="str">
        <f ca="1">IF(LoanIsGood,IF(ROW()-ROW(PaymentSchedule[[#Headers],[PMT NO]])&gt;ScheduledNumberOfPayments,"",ROW()-ROW(PaymentSchedule[[#Headers],[PMT NO]])),"")</f>
        <v/>
      </c>
      <c r="C24" s="13" t="str">
        <f ca="1">IF(PaymentSchedule[[#This Row],[PMT NO]]&lt;&gt;"",EOMONTH(LoanStartDate,ROW(PaymentSchedule[[#This Row],[PMT NO]])-ROW(PaymentSchedule[[#Headers],[PMT NO]])-2)+DAY(LoanStartDate),"")</f>
        <v/>
      </c>
      <c r="D24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4" s="15" t="str">
        <f ca="1">IF(PaymentSchedule[[#This Row],[PMT NO]]&lt;&gt;"",ScheduledPayment,"")</f>
        <v/>
      </c>
      <c r="F24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" s="15" t="str">
        <f ca="1">IF(PaymentSchedule[[#This Row],[PMT NO]]&lt;&gt;"",PaymentSchedule[[#This Row],[TOTAL PAYMENT]]-PaymentSchedule[[#This Row],[INTEREST]],"")</f>
        <v/>
      </c>
      <c r="I24" s="15" t="str">
        <f ca="1">IF(PaymentSchedule[[#This Row],[PMT NO]]&lt;&gt;"",PaymentSchedule[[#This Row],[BEGINNING BALANCE]]*(InterestRate/PaymentsPerYear),"")</f>
        <v/>
      </c>
      <c r="J24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" s="15" t="str">
        <f ca="1">IF(PaymentSchedule[[#This Row],[PMT NO]]&lt;&gt;"",SUM(INDEX(PaymentSchedule[INTEREST],1,1):PaymentSchedule[[#This Row],[INTEREST]]),"")</f>
        <v/>
      </c>
    </row>
    <row r="25" spans="2:11" x14ac:dyDescent="0.2">
      <c r="B25" s="11" t="str">
        <f ca="1">IF(LoanIsGood,IF(ROW()-ROW(PaymentSchedule[[#Headers],[PMT NO]])&gt;ScheduledNumberOfPayments,"",ROW()-ROW(PaymentSchedule[[#Headers],[PMT NO]])),"")</f>
        <v/>
      </c>
      <c r="C25" s="13" t="str">
        <f ca="1">IF(PaymentSchedule[[#This Row],[PMT NO]]&lt;&gt;"",EOMONTH(LoanStartDate,ROW(PaymentSchedule[[#This Row],[PMT NO]])-ROW(PaymentSchedule[[#Headers],[PMT NO]])-2)+DAY(LoanStartDate),"")</f>
        <v/>
      </c>
      <c r="D25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5" s="15" t="str">
        <f ca="1">IF(PaymentSchedule[[#This Row],[PMT NO]]&lt;&gt;"",ScheduledPayment,"")</f>
        <v/>
      </c>
      <c r="F25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" s="15" t="str">
        <f ca="1">IF(PaymentSchedule[[#This Row],[PMT NO]]&lt;&gt;"",PaymentSchedule[[#This Row],[TOTAL PAYMENT]]-PaymentSchedule[[#This Row],[INTEREST]],"")</f>
        <v/>
      </c>
      <c r="I25" s="15" t="str">
        <f ca="1">IF(PaymentSchedule[[#This Row],[PMT NO]]&lt;&gt;"",PaymentSchedule[[#This Row],[BEGINNING BALANCE]]*(InterestRate/PaymentsPerYear),"")</f>
        <v/>
      </c>
      <c r="J25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" s="15" t="str">
        <f ca="1">IF(PaymentSchedule[[#This Row],[PMT NO]]&lt;&gt;"",SUM(INDEX(PaymentSchedule[INTEREST],1,1):PaymentSchedule[[#This Row],[INTEREST]]),"")</f>
        <v/>
      </c>
    </row>
    <row r="26" spans="2:11" x14ac:dyDescent="0.2">
      <c r="B26" s="11" t="str">
        <f ca="1">IF(LoanIsGood,IF(ROW()-ROW(PaymentSchedule[[#Headers],[PMT NO]])&gt;ScheduledNumberOfPayments,"",ROW()-ROW(PaymentSchedule[[#Headers],[PMT NO]])),"")</f>
        <v/>
      </c>
      <c r="C26" s="13" t="str">
        <f ca="1">IF(PaymentSchedule[[#This Row],[PMT NO]]&lt;&gt;"",EOMONTH(LoanStartDate,ROW(PaymentSchedule[[#This Row],[PMT NO]])-ROW(PaymentSchedule[[#Headers],[PMT NO]])-2)+DAY(LoanStartDate),"")</f>
        <v/>
      </c>
      <c r="D26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6" s="15" t="str">
        <f ca="1">IF(PaymentSchedule[[#This Row],[PMT NO]]&lt;&gt;"",ScheduledPayment,"")</f>
        <v/>
      </c>
      <c r="F26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" s="15" t="str">
        <f ca="1">IF(PaymentSchedule[[#This Row],[PMT NO]]&lt;&gt;"",PaymentSchedule[[#This Row],[TOTAL PAYMENT]]-PaymentSchedule[[#This Row],[INTEREST]],"")</f>
        <v/>
      </c>
      <c r="I26" s="15" t="str">
        <f ca="1">IF(PaymentSchedule[[#This Row],[PMT NO]]&lt;&gt;"",PaymentSchedule[[#This Row],[BEGINNING BALANCE]]*(InterestRate/PaymentsPerYear),"")</f>
        <v/>
      </c>
      <c r="J26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" s="15" t="str">
        <f ca="1">IF(PaymentSchedule[[#This Row],[PMT NO]]&lt;&gt;"",SUM(INDEX(PaymentSchedule[INTEREST],1,1):PaymentSchedule[[#This Row],[INTEREST]]),"")</f>
        <v/>
      </c>
    </row>
    <row r="27" spans="2:11" x14ac:dyDescent="0.2">
      <c r="B27" s="11" t="str">
        <f ca="1">IF(LoanIsGood,IF(ROW()-ROW(PaymentSchedule[[#Headers],[PMT NO]])&gt;ScheduledNumberOfPayments,"",ROW()-ROW(PaymentSchedule[[#Headers],[PMT NO]])),"")</f>
        <v/>
      </c>
      <c r="C27" s="13" t="str">
        <f ca="1">IF(PaymentSchedule[[#This Row],[PMT NO]]&lt;&gt;"",EOMONTH(LoanStartDate,ROW(PaymentSchedule[[#This Row],[PMT NO]])-ROW(PaymentSchedule[[#Headers],[PMT NO]])-2)+DAY(LoanStartDate),"")</f>
        <v/>
      </c>
      <c r="D27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7" s="15" t="str">
        <f ca="1">IF(PaymentSchedule[[#This Row],[PMT NO]]&lt;&gt;"",ScheduledPayment,"")</f>
        <v/>
      </c>
      <c r="F27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" s="15" t="str">
        <f ca="1">IF(PaymentSchedule[[#This Row],[PMT NO]]&lt;&gt;"",PaymentSchedule[[#This Row],[TOTAL PAYMENT]]-PaymentSchedule[[#This Row],[INTEREST]],"")</f>
        <v/>
      </c>
      <c r="I27" s="15" t="str">
        <f ca="1">IF(PaymentSchedule[[#This Row],[PMT NO]]&lt;&gt;"",PaymentSchedule[[#This Row],[BEGINNING BALANCE]]*(InterestRate/PaymentsPerYear),"")</f>
        <v/>
      </c>
      <c r="J27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" s="15" t="str">
        <f ca="1">IF(PaymentSchedule[[#This Row],[PMT NO]]&lt;&gt;"",SUM(INDEX(PaymentSchedule[INTEREST],1,1):PaymentSchedule[[#This Row],[INTEREST]]),"")</f>
        <v/>
      </c>
    </row>
    <row r="28" spans="2:11" x14ac:dyDescent="0.2">
      <c r="B28" s="11" t="str">
        <f ca="1">IF(LoanIsGood,IF(ROW()-ROW(PaymentSchedule[[#Headers],[PMT NO]])&gt;ScheduledNumberOfPayments,"",ROW()-ROW(PaymentSchedule[[#Headers],[PMT NO]])),"")</f>
        <v/>
      </c>
      <c r="C28" s="13" t="str">
        <f ca="1">IF(PaymentSchedule[[#This Row],[PMT NO]]&lt;&gt;"",EOMONTH(LoanStartDate,ROW(PaymentSchedule[[#This Row],[PMT NO]])-ROW(PaymentSchedule[[#Headers],[PMT NO]])-2)+DAY(LoanStartDate),"")</f>
        <v/>
      </c>
      <c r="D28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8" s="15" t="str">
        <f ca="1">IF(PaymentSchedule[[#This Row],[PMT NO]]&lt;&gt;"",ScheduledPayment,"")</f>
        <v/>
      </c>
      <c r="F28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" s="15" t="str">
        <f ca="1">IF(PaymentSchedule[[#This Row],[PMT NO]]&lt;&gt;"",PaymentSchedule[[#This Row],[TOTAL PAYMENT]]-PaymentSchedule[[#This Row],[INTEREST]],"")</f>
        <v/>
      </c>
      <c r="I28" s="15" t="str">
        <f ca="1">IF(PaymentSchedule[[#This Row],[PMT NO]]&lt;&gt;"",PaymentSchedule[[#This Row],[BEGINNING BALANCE]]*(InterestRate/PaymentsPerYear),"")</f>
        <v/>
      </c>
      <c r="J28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" s="15" t="str">
        <f ca="1">IF(PaymentSchedule[[#This Row],[PMT NO]]&lt;&gt;"",SUM(INDEX(PaymentSchedule[INTEREST],1,1):PaymentSchedule[[#This Row],[INTEREST]]),"")</f>
        <v/>
      </c>
    </row>
    <row r="29" spans="2:11" x14ac:dyDescent="0.2">
      <c r="B29" s="11" t="str">
        <f ca="1">IF(LoanIsGood,IF(ROW()-ROW(PaymentSchedule[[#Headers],[PMT NO]])&gt;ScheduledNumberOfPayments,"",ROW()-ROW(PaymentSchedule[[#Headers],[PMT NO]])),"")</f>
        <v/>
      </c>
      <c r="C29" s="13" t="str">
        <f ca="1">IF(PaymentSchedule[[#This Row],[PMT NO]]&lt;&gt;"",EOMONTH(LoanStartDate,ROW(PaymentSchedule[[#This Row],[PMT NO]])-ROW(PaymentSchedule[[#Headers],[PMT NO]])-2)+DAY(LoanStartDate),"")</f>
        <v/>
      </c>
      <c r="D29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9" s="15" t="str">
        <f ca="1">IF(PaymentSchedule[[#This Row],[PMT NO]]&lt;&gt;"",ScheduledPayment,"")</f>
        <v/>
      </c>
      <c r="F29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" s="15" t="str">
        <f ca="1">IF(PaymentSchedule[[#This Row],[PMT NO]]&lt;&gt;"",PaymentSchedule[[#This Row],[TOTAL PAYMENT]]-PaymentSchedule[[#This Row],[INTEREST]],"")</f>
        <v/>
      </c>
      <c r="I29" s="15" t="str">
        <f ca="1">IF(PaymentSchedule[[#This Row],[PMT NO]]&lt;&gt;"",PaymentSchedule[[#This Row],[BEGINNING BALANCE]]*(InterestRate/PaymentsPerYear),"")</f>
        <v/>
      </c>
      <c r="J29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" s="15" t="str">
        <f ca="1">IF(PaymentSchedule[[#This Row],[PMT NO]]&lt;&gt;"",SUM(INDEX(PaymentSchedule[INTEREST],1,1):PaymentSchedule[[#This Row],[INTEREST]]),"")</f>
        <v/>
      </c>
    </row>
    <row r="30" spans="2:11" x14ac:dyDescent="0.2">
      <c r="B30" s="11" t="str">
        <f ca="1">IF(LoanIsGood,IF(ROW()-ROW(PaymentSchedule[[#Headers],[PMT NO]])&gt;ScheduledNumberOfPayments,"",ROW()-ROW(PaymentSchedule[[#Headers],[PMT NO]])),"")</f>
        <v/>
      </c>
      <c r="C30" s="13" t="str">
        <f ca="1">IF(PaymentSchedule[[#This Row],[PMT NO]]&lt;&gt;"",EOMONTH(LoanStartDate,ROW(PaymentSchedule[[#This Row],[PMT NO]])-ROW(PaymentSchedule[[#Headers],[PMT NO]])-2)+DAY(LoanStartDate),"")</f>
        <v/>
      </c>
      <c r="D30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0" s="15" t="str">
        <f ca="1">IF(PaymentSchedule[[#This Row],[PMT NO]]&lt;&gt;"",ScheduledPayment,"")</f>
        <v/>
      </c>
      <c r="F30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" s="15" t="str">
        <f ca="1">IF(PaymentSchedule[[#This Row],[PMT NO]]&lt;&gt;"",PaymentSchedule[[#This Row],[TOTAL PAYMENT]]-PaymentSchedule[[#This Row],[INTEREST]],"")</f>
        <v/>
      </c>
      <c r="I30" s="15" t="str">
        <f ca="1">IF(PaymentSchedule[[#This Row],[PMT NO]]&lt;&gt;"",PaymentSchedule[[#This Row],[BEGINNING BALANCE]]*(InterestRate/PaymentsPerYear),"")</f>
        <v/>
      </c>
      <c r="J30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" s="15" t="str">
        <f ca="1">IF(PaymentSchedule[[#This Row],[PMT NO]]&lt;&gt;"",SUM(INDEX(PaymentSchedule[INTEREST],1,1):PaymentSchedule[[#This Row],[INTEREST]]),"")</f>
        <v/>
      </c>
    </row>
    <row r="31" spans="2:11" x14ac:dyDescent="0.2">
      <c r="B31" s="11" t="str">
        <f ca="1">IF(LoanIsGood,IF(ROW()-ROW(PaymentSchedule[[#Headers],[PMT NO]])&gt;ScheduledNumberOfPayments,"",ROW()-ROW(PaymentSchedule[[#Headers],[PMT NO]])),"")</f>
        <v/>
      </c>
      <c r="C31" s="13" t="str">
        <f ca="1">IF(PaymentSchedule[[#This Row],[PMT NO]]&lt;&gt;"",EOMONTH(LoanStartDate,ROW(PaymentSchedule[[#This Row],[PMT NO]])-ROW(PaymentSchedule[[#Headers],[PMT NO]])-2)+DAY(LoanStartDate),"")</f>
        <v/>
      </c>
      <c r="D31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1" s="15" t="str">
        <f ca="1">IF(PaymentSchedule[[#This Row],[PMT NO]]&lt;&gt;"",ScheduledPayment,"")</f>
        <v/>
      </c>
      <c r="F31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" s="15" t="str">
        <f ca="1">IF(PaymentSchedule[[#This Row],[PMT NO]]&lt;&gt;"",PaymentSchedule[[#This Row],[TOTAL PAYMENT]]-PaymentSchedule[[#This Row],[INTEREST]],"")</f>
        <v/>
      </c>
      <c r="I31" s="15" t="str">
        <f ca="1">IF(PaymentSchedule[[#This Row],[PMT NO]]&lt;&gt;"",PaymentSchedule[[#This Row],[BEGINNING BALANCE]]*(InterestRate/PaymentsPerYear),"")</f>
        <v/>
      </c>
      <c r="J31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" s="15" t="str">
        <f ca="1">IF(PaymentSchedule[[#This Row],[PMT NO]]&lt;&gt;"",SUM(INDEX(PaymentSchedule[INTEREST],1,1):PaymentSchedule[[#This Row],[INTEREST]]),"")</f>
        <v/>
      </c>
    </row>
    <row r="32" spans="2:11" x14ac:dyDescent="0.2">
      <c r="B32" s="11" t="str">
        <f ca="1">IF(LoanIsGood,IF(ROW()-ROW(PaymentSchedule[[#Headers],[PMT NO]])&gt;ScheduledNumberOfPayments,"",ROW()-ROW(PaymentSchedule[[#Headers],[PMT NO]])),"")</f>
        <v/>
      </c>
      <c r="C32" s="13" t="str">
        <f ca="1">IF(PaymentSchedule[[#This Row],[PMT NO]]&lt;&gt;"",EOMONTH(LoanStartDate,ROW(PaymentSchedule[[#This Row],[PMT NO]])-ROW(PaymentSchedule[[#Headers],[PMT NO]])-2)+DAY(LoanStartDate),"")</f>
        <v/>
      </c>
      <c r="D32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2" s="15" t="str">
        <f ca="1">IF(PaymentSchedule[[#This Row],[PMT NO]]&lt;&gt;"",ScheduledPayment,"")</f>
        <v/>
      </c>
      <c r="F32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" s="15" t="str">
        <f ca="1">IF(PaymentSchedule[[#This Row],[PMT NO]]&lt;&gt;"",PaymentSchedule[[#This Row],[TOTAL PAYMENT]]-PaymentSchedule[[#This Row],[INTEREST]],"")</f>
        <v/>
      </c>
      <c r="I32" s="15" t="str">
        <f ca="1">IF(PaymentSchedule[[#This Row],[PMT NO]]&lt;&gt;"",PaymentSchedule[[#This Row],[BEGINNING BALANCE]]*(InterestRate/PaymentsPerYear),"")</f>
        <v/>
      </c>
      <c r="J32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" s="15" t="str">
        <f ca="1">IF(PaymentSchedule[[#This Row],[PMT NO]]&lt;&gt;"",SUM(INDEX(PaymentSchedule[INTEREST],1,1):PaymentSchedule[[#This Row],[INTEREST]]),"")</f>
        <v/>
      </c>
    </row>
    <row r="33" spans="2:11" x14ac:dyDescent="0.2">
      <c r="B33" s="11" t="str">
        <f ca="1">IF(LoanIsGood,IF(ROW()-ROW(PaymentSchedule[[#Headers],[PMT NO]])&gt;ScheduledNumberOfPayments,"",ROW()-ROW(PaymentSchedule[[#Headers],[PMT NO]])),"")</f>
        <v/>
      </c>
      <c r="C33" s="13" t="str">
        <f ca="1">IF(PaymentSchedule[[#This Row],[PMT NO]]&lt;&gt;"",EOMONTH(LoanStartDate,ROW(PaymentSchedule[[#This Row],[PMT NO]])-ROW(PaymentSchedule[[#Headers],[PMT NO]])-2)+DAY(LoanStartDate),"")</f>
        <v/>
      </c>
      <c r="D33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3" s="15" t="str">
        <f ca="1">IF(PaymentSchedule[[#This Row],[PMT NO]]&lt;&gt;"",ScheduledPayment,"")</f>
        <v/>
      </c>
      <c r="F33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" s="15" t="str">
        <f ca="1">IF(PaymentSchedule[[#This Row],[PMT NO]]&lt;&gt;"",PaymentSchedule[[#This Row],[TOTAL PAYMENT]]-PaymentSchedule[[#This Row],[INTEREST]],"")</f>
        <v/>
      </c>
      <c r="I33" s="15" t="str">
        <f ca="1">IF(PaymentSchedule[[#This Row],[PMT NO]]&lt;&gt;"",PaymentSchedule[[#This Row],[BEGINNING BALANCE]]*(InterestRate/PaymentsPerYear),"")</f>
        <v/>
      </c>
      <c r="J33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" s="15" t="str">
        <f ca="1">IF(PaymentSchedule[[#This Row],[PMT NO]]&lt;&gt;"",SUM(INDEX(PaymentSchedule[INTEREST],1,1):PaymentSchedule[[#This Row],[INTEREST]]),"")</f>
        <v/>
      </c>
    </row>
    <row r="34" spans="2:11" x14ac:dyDescent="0.2">
      <c r="B34" s="11" t="str">
        <f ca="1">IF(LoanIsGood,IF(ROW()-ROW(PaymentSchedule[[#Headers],[PMT NO]])&gt;ScheduledNumberOfPayments,"",ROW()-ROW(PaymentSchedule[[#Headers],[PMT NO]])),"")</f>
        <v/>
      </c>
      <c r="C34" s="13" t="str">
        <f ca="1">IF(PaymentSchedule[[#This Row],[PMT NO]]&lt;&gt;"",EOMONTH(LoanStartDate,ROW(PaymentSchedule[[#This Row],[PMT NO]])-ROW(PaymentSchedule[[#Headers],[PMT NO]])-2)+DAY(LoanStartDate),"")</f>
        <v/>
      </c>
      <c r="D34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4" s="15" t="str">
        <f ca="1">IF(PaymentSchedule[[#This Row],[PMT NO]]&lt;&gt;"",ScheduledPayment,"")</f>
        <v/>
      </c>
      <c r="F34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" s="15" t="str">
        <f ca="1">IF(PaymentSchedule[[#This Row],[PMT NO]]&lt;&gt;"",PaymentSchedule[[#This Row],[TOTAL PAYMENT]]-PaymentSchedule[[#This Row],[INTEREST]],"")</f>
        <v/>
      </c>
      <c r="I34" s="15" t="str">
        <f ca="1">IF(PaymentSchedule[[#This Row],[PMT NO]]&lt;&gt;"",PaymentSchedule[[#This Row],[BEGINNING BALANCE]]*(InterestRate/PaymentsPerYear),"")</f>
        <v/>
      </c>
      <c r="J34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" s="15" t="str">
        <f ca="1">IF(PaymentSchedule[[#This Row],[PMT NO]]&lt;&gt;"",SUM(INDEX(PaymentSchedule[INTEREST],1,1):PaymentSchedule[[#This Row],[INTEREST]]),"")</f>
        <v/>
      </c>
    </row>
    <row r="35" spans="2:11" x14ac:dyDescent="0.2">
      <c r="B35" s="11" t="str">
        <f ca="1">IF(LoanIsGood,IF(ROW()-ROW(PaymentSchedule[[#Headers],[PMT NO]])&gt;ScheduledNumberOfPayments,"",ROW()-ROW(PaymentSchedule[[#Headers],[PMT NO]])),"")</f>
        <v/>
      </c>
      <c r="C35" s="13" t="str">
        <f ca="1">IF(PaymentSchedule[[#This Row],[PMT NO]]&lt;&gt;"",EOMONTH(LoanStartDate,ROW(PaymentSchedule[[#This Row],[PMT NO]])-ROW(PaymentSchedule[[#Headers],[PMT NO]])-2)+DAY(LoanStartDate),"")</f>
        <v/>
      </c>
      <c r="D35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5" s="15" t="str">
        <f ca="1">IF(PaymentSchedule[[#This Row],[PMT NO]]&lt;&gt;"",ScheduledPayment,"")</f>
        <v/>
      </c>
      <c r="F35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" s="15" t="str">
        <f ca="1">IF(PaymentSchedule[[#This Row],[PMT NO]]&lt;&gt;"",PaymentSchedule[[#This Row],[TOTAL PAYMENT]]-PaymentSchedule[[#This Row],[INTEREST]],"")</f>
        <v/>
      </c>
      <c r="I35" s="15" t="str">
        <f ca="1">IF(PaymentSchedule[[#This Row],[PMT NO]]&lt;&gt;"",PaymentSchedule[[#This Row],[BEGINNING BALANCE]]*(InterestRate/PaymentsPerYear),"")</f>
        <v/>
      </c>
      <c r="J35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" s="15" t="str">
        <f ca="1">IF(PaymentSchedule[[#This Row],[PMT NO]]&lt;&gt;"",SUM(INDEX(PaymentSchedule[INTEREST],1,1):PaymentSchedule[[#This Row],[INTEREST]]),"")</f>
        <v/>
      </c>
    </row>
    <row r="36" spans="2:11" x14ac:dyDescent="0.2">
      <c r="B36" s="11" t="str">
        <f ca="1">IF(LoanIsGood,IF(ROW()-ROW(PaymentSchedule[[#Headers],[PMT NO]])&gt;ScheduledNumberOfPayments,"",ROW()-ROW(PaymentSchedule[[#Headers],[PMT NO]])),"")</f>
        <v/>
      </c>
      <c r="C36" s="13" t="str">
        <f ca="1">IF(PaymentSchedule[[#This Row],[PMT NO]]&lt;&gt;"",EOMONTH(LoanStartDate,ROW(PaymentSchedule[[#This Row],[PMT NO]])-ROW(PaymentSchedule[[#Headers],[PMT NO]])-2)+DAY(LoanStartDate),"")</f>
        <v/>
      </c>
      <c r="D36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6" s="15" t="str">
        <f ca="1">IF(PaymentSchedule[[#This Row],[PMT NO]]&lt;&gt;"",ScheduledPayment,"")</f>
        <v/>
      </c>
      <c r="F36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" s="15" t="str">
        <f ca="1">IF(PaymentSchedule[[#This Row],[PMT NO]]&lt;&gt;"",PaymentSchedule[[#This Row],[TOTAL PAYMENT]]-PaymentSchedule[[#This Row],[INTEREST]],"")</f>
        <v/>
      </c>
      <c r="I36" s="15" t="str">
        <f ca="1">IF(PaymentSchedule[[#This Row],[PMT NO]]&lt;&gt;"",PaymentSchedule[[#This Row],[BEGINNING BALANCE]]*(InterestRate/PaymentsPerYear),"")</f>
        <v/>
      </c>
      <c r="J36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" s="15" t="str">
        <f ca="1">IF(PaymentSchedule[[#This Row],[PMT NO]]&lt;&gt;"",SUM(INDEX(PaymentSchedule[INTEREST],1,1):PaymentSchedule[[#This Row],[INTEREST]]),"")</f>
        <v/>
      </c>
    </row>
    <row r="37" spans="2:11" x14ac:dyDescent="0.2">
      <c r="B37" s="11" t="str">
        <f ca="1">IF(LoanIsGood,IF(ROW()-ROW(PaymentSchedule[[#Headers],[PMT NO]])&gt;ScheduledNumberOfPayments,"",ROW()-ROW(PaymentSchedule[[#Headers],[PMT NO]])),"")</f>
        <v/>
      </c>
      <c r="C37" s="13" t="str">
        <f ca="1">IF(PaymentSchedule[[#This Row],[PMT NO]]&lt;&gt;"",EOMONTH(LoanStartDate,ROW(PaymentSchedule[[#This Row],[PMT NO]])-ROW(PaymentSchedule[[#Headers],[PMT NO]])-2)+DAY(LoanStartDate),"")</f>
        <v/>
      </c>
      <c r="D37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7" s="15" t="str">
        <f ca="1">IF(PaymentSchedule[[#This Row],[PMT NO]]&lt;&gt;"",ScheduledPayment,"")</f>
        <v/>
      </c>
      <c r="F37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7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7" s="15" t="str">
        <f ca="1">IF(PaymentSchedule[[#This Row],[PMT NO]]&lt;&gt;"",PaymentSchedule[[#This Row],[TOTAL PAYMENT]]-PaymentSchedule[[#This Row],[INTEREST]],"")</f>
        <v/>
      </c>
      <c r="I37" s="15" t="str">
        <f ca="1">IF(PaymentSchedule[[#This Row],[PMT NO]]&lt;&gt;"",PaymentSchedule[[#This Row],[BEGINNING BALANCE]]*(InterestRate/PaymentsPerYear),"")</f>
        <v/>
      </c>
      <c r="J37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7" s="15" t="str">
        <f ca="1">IF(PaymentSchedule[[#This Row],[PMT NO]]&lt;&gt;"",SUM(INDEX(PaymentSchedule[INTEREST],1,1):PaymentSchedule[[#This Row],[INTEREST]]),"")</f>
        <v/>
      </c>
    </row>
    <row r="38" spans="2:11" x14ac:dyDescent="0.2">
      <c r="B38" s="11" t="str">
        <f ca="1">IF(LoanIsGood,IF(ROW()-ROW(PaymentSchedule[[#Headers],[PMT NO]])&gt;ScheduledNumberOfPayments,"",ROW()-ROW(PaymentSchedule[[#Headers],[PMT NO]])),"")</f>
        <v/>
      </c>
      <c r="C38" s="13" t="str">
        <f ca="1">IF(PaymentSchedule[[#This Row],[PMT NO]]&lt;&gt;"",EOMONTH(LoanStartDate,ROW(PaymentSchedule[[#This Row],[PMT NO]])-ROW(PaymentSchedule[[#Headers],[PMT NO]])-2)+DAY(LoanStartDate),"")</f>
        <v/>
      </c>
      <c r="D38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8" s="15" t="str">
        <f ca="1">IF(PaymentSchedule[[#This Row],[PMT NO]]&lt;&gt;"",ScheduledPayment,"")</f>
        <v/>
      </c>
      <c r="F38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8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8" s="15" t="str">
        <f ca="1">IF(PaymentSchedule[[#This Row],[PMT NO]]&lt;&gt;"",PaymentSchedule[[#This Row],[TOTAL PAYMENT]]-PaymentSchedule[[#This Row],[INTEREST]],"")</f>
        <v/>
      </c>
      <c r="I38" s="15" t="str">
        <f ca="1">IF(PaymentSchedule[[#This Row],[PMT NO]]&lt;&gt;"",PaymentSchedule[[#This Row],[BEGINNING BALANCE]]*(InterestRate/PaymentsPerYear),"")</f>
        <v/>
      </c>
      <c r="J38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8" s="15" t="str">
        <f ca="1">IF(PaymentSchedule[[#This Row],[PMT NO]]&lt;&gt;"",SUM(INDEX(PaymentSchedule[INTEREST],1,1):PaymentSchedule[[#This Row],[INTEREST]]),"")</f>
        <v/>
      </c>
    </row>
    <row r="39" spans="2:11" x14ac:dyDescent="0.2">
      <c r="B39" s="11" t="str">
        <f ca="1">IF(LoanIsGood,IF(ROW()-ROW(PaymentSchedule[[#Headers],[PMT NO]])&gt;ScheduledNumberOfPayments,"",ROW()-ROW(PaymentSchedule[[#Headers],[PMT NO]])),"")</f>
        <v/>
      </c>
      <c r="C39" s="13" t="str">
        <f ca="1">IF(PaymentSchedule[[#This Row],[PMT NO]]&lt;&gt;"",EOMONTH(LoanStartDate,ROW(PaymentSchedule[[#This Row],[PMT NO]])-ROW(PaymentSchedule[[#Headers],[PMT NO]])-2)+DAY(LoanStartDate),"")</f>
        <v/>
      </c>
      <c r="D39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9" s="15" t="str">
        <f ca="1">IF(PaymentSchedule[[#This Row],[PMT NO]]&lt;&gt;"",ScheduledPayment,"")</f>
        <v/>
      </c>
      <c r="F39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9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9" s="15" t="str">
        <f ca="1">IF(PaymentSchedule[[#This Row],[PMT NO]]&lt;&gt;"",PaymentSchedule[[#This Row],[TOTAL PAYMENT]]-PaymentSchedule[[#This Row],[INTEREST]],"")</f>
        <v/>
      </c>
      <c r="I39" s="15" t="str">
        <f ca="1">IF(PaymentSchedule[[#This Row],[PMT NO]]&lt;&gt;"",PaymentSchedule[[#This Row],[BEGINNING BALANCE]]*(InterestRate/PaymentsPerYear),"")</f>
        <v/>
      </c>
      <c r="J39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9" s="15" t="str">
        <f ca="1">IF(PaymentSchedule[[#This Row],[PMT NO]]&lt;&gt;"",SUM(INDEX(PaymentSchedule[INTEREST],1,1):PaymentSchedule[[#This Row],[INTEREST]]),"")</f>
        <v/>
      </c>
    </row>
    <row r="40" spans="2:11" x14ac:dyDescent="0.2">
      <c r="B40" s="11" t="str">
        <f ca="1">IF(LoanIsGood,IF(ROW()-ROW(PaymentSchedule[[#Headers],[PMT NO]])&gt;ScheduledNumberOfPayments,"",ROW()-ROW(PaymentSchedule[[#Headers],[PMT NO]])),"")</f>
        <v/>
      </c>
      <c r="C40" s="13" t="str">
        <f ca="1">IF(PaymentSchedule[[#This Row],[PMT NO]]&lt;&gt;"",EOMONTH(LoanStartDate,ROW(PaymentSchedule[[#This Row],[PMT NO]])-ROW(PaymentSchedule[[#Headers],[PMT NO]])-2)+DAY(LoanStartDate),"")</f>
        <v/>
      </c>
      <c r="D40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40" s="15" t="str">
        <f ca="1">IF(PaymentSchedule[[#This Row],[PMT NO]]&lt;&gt;"",ScheduledPayment,"")</f>
        <v/>
      </c>
      <c r="F40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0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0" s="15" t="str">
        <f ca="1">IF(PaymentSchedule[[#This Row],[PMT NO]]&lt;&gt;"",PaymentSchedule[[#This Row],[TOTAL PAYMENT]]-PaymentSchedule[[#This Row],[INTEREST]],"")</f>
        <v/>
      </c>
      <c r="I40" s="15" t="str">
        <f ca="1">IF(PaymentSchedule[[#This Row],[PMT NO]]&lt;&gt;"",PaymentSchedule[[#This Row],[BEGINNING BALANCE]]*(InterestRate/PaymentsPerYear),"")</f>
        <v/>
      </c>
      <c r="J40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0" s="15" t="str">
        <f ca="1">IF(PaymentSchedule[[#This Row],[PMT NO]]&lt;&gt;"",SUM(INDEX(PaymentSchedule[INTEREST],1,1):PaymentSchedule[[#This Row],[INTEREST]]),"")</f>
        <v/>
      </c>
    </row>
    <row r="41" spans="2:11" x14ac:dyDescent="0.2">
      <c r="B41" s="11" t="str">
        <f ca="1">IF(LoanIsGood,IF(ROW()-ROW(PaymentSchedule[[#Headers],[PMT NO]])&gt;ScheduledNumberOfPayments,"",ROW()-ROW(PaymentSchedule[[#Headers],[PMT NO]])),"")</f>
        <v/>
      </c>
      <c r="C41" s="13" t="str">
        <f ca="1">IF(PaymentSchedule[[#This Row],[PMT NO]]&lt;&gt;"",EOMONTH(LoanStartDate,ROW(PaymentSchedule[[#This Row],[PMT NO]])-ROW(PaymentSchedule[[#Headers],[PMT NO]])-2)+DAY(LoanStartDate),"")</f>
        <v/>
      </c>
      <c r="D41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41" s="15" t="str">
        <f ca="1">IF(PaymentSchedule[[#This Row],[PMT NO]]&lt;&gt;"",ScheduledPayment,"")</f>
        <v/>
      </c>
      <c r="F41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1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1" s="15" t="str">
        <f ca="1">IF(PaymentSchedule[[#This Row],[PMT NO]]&lt;&gt;"",PaymentSchedule[[#This Row],[TOTAL PAYMENT]]-PaymentSchedule[[#This Row],[INTEREST]],"")</f>
        <v/>
      </c>
      <c r="I41" s="15" t="str">
        <f ca="1">IF(PaymentSchedule[[#This Row],[PMT NO]]&lt;&gt;"",PaymentSchedule[[#This Row],[BEGINNING BALANCE]]*(InterestRate/PaymentsPerYear),"")</f>
        <v/>
      </c>
      <c r="J41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1" s="15" t="str">
        <f ca="1">IF(PaymentSchedule[[#This Row],[PMT NO]]&lt;&gt;"",SUM(INDEX(PaymentSchedule[INTEREST],1,1):PaymentSchedule[[#This Row],[INTEREST]]),"")</f>
        <v/>
      </c>
    </row>
    <row r="42" spans="2:11" x14ac:dyDescent="0.2">
      <c r="B42" s="11" t="str">
        <f ca="1">IF(LoanIsGood,IF(ROW()-ROW(PaymentSchedule[[#Headers],[PMT NO]])&gt;ScheduledNumberOfPayments,"",ROW()-ROW(PaymentSchedule[[#Headers],[PMT NO]])),"")</f>
        <v/>
      </c>
      <c r="C42" s="13" t="str">
        <f ca="1">IF(PaymentSchedule[[#This Row],[PMT NO]]&lt;&gt;"",EOMONTH(LoanStartDate,ROW(PaymentSchedule[[#This Row],[PMT NO]])-ROW(PaymentSchedule[[#Headers],[PMT NO]])-2)+DAY(LoanStartDate),"")</f>
        <v/>
      </c>
      <c r="D42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42" s="15" t="str">
        <f ca="1">IF(PaymentSchedule[[#This Row],[PMT NO]]&lt;&gt;"",ScheduledPayment,"")</f>
        <v/>
      </c>
      <c r="F42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2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2" s="15" t="str">
        <f ca="1">IF(PaymentSchedule[[#This Row],[PMT NO]]&lt;&gt;"",PaymentSchedule[[#This Row],[TOTAL PAYMENT]]-PaymentSchedule[[#This Row],[INTEREST]],"")</f>
        <v/>
      </c>
      <c r="I42" s="15" t="str">
        <f ca="1">IF(PaymentSchedule[[#This Row],[PMT NO]]&lt;&gt;"",PaymentSchedule[[#This Row],[BEGINNING BALANCE]]*(InterestRate/PaymentsPerYear),"")</f>
        <v/>
      </c>
      <c r="J42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2" s="15" t="str">
        <f ca="1">IF(PaymentSchedule[[#This Row],[PMT NO]]&lt;&gt;"",SUM(INDEX(PaymentSchedule[INTEREST],1,1):PaymentSchedule[[#This Row],[INTEREST]]),"")</f>
        <v/>
      </c>
    </row>
    <row r="43" spans="2:11" x14ac:dyDescent="0.2">
      <c r="B43" s="11" t="str">
        <f ca="1">IF(LoanIsGood,IF(ROW()-ROW(PaymentSchedule[[#Headers],[PMT NO]])&gt;ScheduledNumberOfPayments,"",ROW()-ROW(PaymentSchedule[[#Headers],[PMT NO]])),"")</f>
        <v/>
      </c>
      <c r="C43" s="13" t="str">
        <f ca="1">IF(PaymentSchedule[[#This Row],[PMT NO]]&lt;&gt;"",EOMONTH(LoanStartDate,ROW(PaymentSchedule[[#This Row],[PMT NO]])-ROW(PaymentSchedule[[#Headers],[PMT NO]])-2)+DAY(LoanStartDate),"")</f>
        <v/>
      </c>
      <c r="D43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43" s="15" t="str">
        <f ca="1">IF(PaymentSchedule[[#This Row],[PMT NO]]&lt;&gt;"",ScheduledPayment,"")</f>
        <v/>
      </c>
      <c r="F43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3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3" s="15" t="str">
        <f ca="1">IF(PaymentSchedule[[#This Row],[PMT NO]]&lt;&gt;"",PaymentSchedule[[#This Row],[TOTAL PAYMENT]]-PaymentSchedule[[#This Row],[INTEREST]],"")</f>
        <v/>
      </c>
      <c r="I43" s="15" t="str">
        <f ca="1">IF(PaymentSchedule[[#This Row],[PMT NO]]&lt;&gt;"",PaymentSchedule[[#This Row],[BEGINNING BALANCE]]*(InterestRate/PaymentsPerYear),"")</f>
        <v/>
      </c>
      <c r="J43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3" s="15" t="str">
        <f ca="1">IF(PaymentSchedule[[#This Row],[PMT NO]]&lt;&gt;"",SUM(INDEX(PaymentSchedule[INTEREST],1,1):PaymentSchedule[[#This Row],[INTEREST]]),"")</f>
        <v/>
      </c>
    </row>
    <row r="44" spans="2:11" x14ac:dyDescent="0.2">
      <c r="B44" s="11" t="str">
        <f ca="1">IF(LoanIsGood,IF(ROW()-ROW(PaymentSchedule[[#Headers],[PMT NO]])&gt;ScheduledNumberOfPayments,"",ROW()-ROW(PaymentSchedule[[#Headers],[PMT NO]])),"")</f>
        <v/>
      </c>
      <c r="C44" s="13" t="str">
        <f ca="1">IF(PaymentSchedule[[#This Row],[PMT NO]]&lt;&gt;"",EOMONTH(LoanStartDate,ROW(PaymentSchedule[[#This Row],[PMT NO]])-ROW(PaymentSchedule[[#Headers],[PMT NO]])-2)+DAY(LoanStartDate),"")</f>
        <v/>
      </c>
      <c r="D44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44" s="15" t="str">
        <f ca="1">IF(PaymentSchedule[[#This Row],[PMT NO]]&lt;&gt;"",ScheduledPayment,"")</f>
        <v/>
      </c>
      <c r="F44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4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4" s="15" t="str">
        <f ca="1">IF(PaymentSchedule[[#This Row],[PMT NO]]&lt;&gt;"",PaymentSchedule[[#This Row],[TOTAL PAYMENT]]-PaymentSchedule[[#This Row],[INTEREST]],"")</f>
        <v/>
      </c>
      <c r="I44" s="15" t="str">
        <f ca="1">IF(PaymentSchedule[[#This Row],[PMT NO]]&lt;&gt;"",PaymentSchedule[[#This Row],[BEGINNING BALANCE]]*(InterestRate/PaymentsPerYear),"")</f>
        <v/>
      </c>
      <c r="J44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4" s="15" t="str">
        <f ca="1">IF(PaymentSchedule[[#This Row],[PMT NO]]&lt;&gt;"",SUM(INDEX(PaymentSchedule[INTEREST],1,1):PaymentSchedule[[#This Row],[INTEREST]]),"")</f>
        <v/>
      </c>
    </row>
    <row r="45" spans="2:11" x14ac:dyDescent="0.2">
      <c r="B45" s="11" t="str">
        <f ca="1">IF(LoanIsGood,IF(ROW()-ROW(PaymentSchedule[[#Headers],[PMT NO]])&gt;ScheduledNumberOfPayments,"",ROW()-ROW(PaymentSchedule[[#Headers],[PMT NO]])),"")</f>
        <v/>
      </c>
      <c r="C45" s="13" t="str">
        <f ca="1">IF(PaymentSchedule[[#This Row],[PMT NO]]&lt;&gt;"",EOMONTH(LoanStartDate,ROW(PaymentSchedule[[#This Row],[PMT NO]])-ROW(PaymentSchedule[[#Headers],[PMT NO]])-2)+DAY(LoanStartDate),"")</f>
        <v/>
      </c>
      <c r="D45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45" s="15" t="str">
        <f ca="1">IF(PaymentSchedule[[#This Row],[PMT NO]]&lt;&gt;"",ScheduledPayment,"")</f>
        <v/>
      </c>
      <c r="F45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5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5" s="15" t="str">
        <f ca="1">IF(PaymentSchedule[[#This Row],[PMT NO]]&lt;&gt;"",PaymentSchedule[[#This Row],[TOTAL PAYMENT]]-PaymentSchedule[[#This Row],[INTEREST]],"")</f>
        <v/>
      </c>
      <c r="I45" s="15" t="str">
        <f ca="1">IF(PaymentSchedule[[#This Row],[PMT NO]]&lt;&gt;"",PaymentSchedule[[#This Row],[BEGINNING BALANCE]]*(InterestRate/PaymentsPerYear),"")</f>
        <v/>
      </c>
      <c r="J45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5" s="15" t="str">
        <f ca="1">IF(PaymentSchedule[[#This Row],[PMT NO]]&lt;&gt;"",SUM(INDEX(PaymentSchedule[INTEREST],1,1):PaymentSchedule[[#This Row],[INTEREST]]),"")</f>
        <v/>
      </c>
    </row>
    <row r="46" spans="2:11" x14ac:dyDescent="0.2">
      <c r="B46" s="11" t="str">
        <f ca="1">IF(LoanIsGood,IF(ROW()-ROW(PaymentSchedule[[#Headers],[PMT NO]])&gt;ScheduledNumberOfPayments,"",ROW()-ROW(PaymentSchedule[[#Headers],[PMT NO]])),"")</f>
        <v/>
      </c>
      <c r="C46" s="13" t="str">
        <f ca="1">IF(PaymentSchedule[[#This Row],[PMT NO]]&lt;&gt;"",EOMONTH(LoanStartDate,ROW(PaymentSchedule[[#This Row],[PMT NO]])-ROW(PaymentSchedule[[#Headers],[PMT NO]])-2)+DAY(LoanStartDate),"")</f>
        <v/>
      </c>
      <c r="D46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46" s="15" t="str">
        <f ca="1">IF(PaymentSchedule[[#This Row],[PMT NO]]&lt;&gt;"",ScheduledPayment,"")</f>
        <v/>
      </c>
      <c r="F46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6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6" s="15" t="str">
        <f ca="1">IF(PaymentSchedule[[#This Row],[PMT NO]]&lt;&gt;"",PaymentSchedule[[#This Row],[TOTAL PAYMENT]]-PaymentSchedule[[#This Row],[INTEREST]],"")</f>
        <v/>
      </c>
      <c r="I46" s="15" t="str">
        <f ca="1">IF(PaymentSchedule[[#This Row],[PMT NO]]&lt;&gt;"",PaymentSchedule[[#This Row],[BEGINNING BALANCE]]*(InterestRate/PaymentsPerYear),"")</f>
        <v/>
      </c>
      <c r="J46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6" s="15" t="str">
        <f ca="1">IF(PaymentSchedule[[#This Row],[PMT NO]]&lt;&gt;"",SUM(INDEX(PaymentSchedule[INTEREST],1,1):PaymentSchedule[[#This Row],[INTEREST]]),"")</f>
        <v/>
      </c>
    </row>
    <row r="47" spans="2:11" x14ac:dyDescent="0.2">
      <c r="B47" s="11" t="str">
        <f ca="1">IF(LoanIsGood,IF(ROW()-ROW(PaymentSchedule[[#Headers],[PMT NO]])&gt;ScheduledNumberOfPayments,"",ROW()-ROW(PaymentSchedule[[#Headers],[PMT NO]])),"")</f>
        <v/>
      </c>
      <c r="C47" s="13" t="str">
        <f ca="1">IF(PaymentSchedule[[#This Row],[PMT NO]]&lt;&gt;"",EOMONTH(LoanStartDate,ROW(PaymentSchedule[[#This Row],[PMT NO]])-ROW(PaymentSchedule[[#Headers],[PMT NO]])-2)+DAY(LoanStartDate),"")</f>
        <v/>
      </c>
      <c r="D47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47" s="15" t="str">
        <f ca="1">IF(PaymentSchedule[[#This Row],[PMT NO]]&lt;&gt;"",ScheduledPayment,"")</f>
        <v/>
      </c>
      <c r="F47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7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7" s="15" t="str">
        <f ca="1">IF(PaymentSchedule[[#This Row],[PMT NO]]&lt;&gt;"",PaymentSchedule[[#This Row],[TOTAL PAYMENT]]-PaymentSchedule[[#This Row],[INTEREST]],"")</f>
        <v/>
      </c>
      <c r="I47" s="15" t="str">
        <f ca="1">IF(PaymentSchedule[[#This Row],[PMT NO]]&lt;&gt;"",PaymentSchedule[[#This Row],[BEGINNING BALANCE]]*(InterestRate/PaymentsPerYear),"")</f>
        <v/>
      </c>
      <c r="J47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7" s="15" t="str">
        <f ca="1">IF(PaymentSchedule[[#This Row],[PMT NO]]&lt;&gt;"",SUM(INDEX(PaymentSchedule[INTEREST],1,1):PaymentSchedule[[#This Row],[INTEREST]]),"")</f>
        <v/>
      </c>
    </row>
    <row r="48" spans="2:11" x14ac:dyDescent="0.2">
      <c r="B48" s="11" t="str">
        <f ca="1">IF(LoanIsGood,IF(ROW()-ROW(PaymentSchedule[[#Headers],[PMT NO]])&gt;ScheduledNumberOfPayments,"",ROW()-ROW(PaymentSchedule[[#Headers],[PMT NO]])),"")</f>
        <v/>
      </c>
      <c r="C48" s="13" t="str">
        <f ca="1">IF(PaymentSchedule[[#This Row],[PMT NO]]&lt;&gt;"",EOMONTH(LoanStartDate,ROW(PaymentSchedule[[#This Row],[PMT NO]])-ROW(PaymentSchedule[[#Headers],[PMT NO]])-2)+DAY(LoanStartDate),"")</f>
        <v/>
      </c>
      <c r="D48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48" s="15" t="str">
        <f ca="1">IF(PaymentSchedule[[#This Row],[PMT NO]]&lt;&gt;"",ScheduledPayment,"")</f>
        <v/>
      </c>
      <c r="F48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8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8" s="15" t="str">
        <f ca="1">IF(PaymentSchedule[[#This Row],[PMT NO]]&lt;&gt;"",PaymentSchedule[[#This Row],[TOTAL PAYMENT]]-PaymentSchedule[[#This Row],[INTEREST]],"")</f>
        <v/>
      </c>
      <c r="I48" s="15" t="str">
        <f ca="1">IF(PaymentSchedule[[#This Row],[PMT NO]]&lt;&gt;"",PaymentSchedule[[#This Row],[BEGINNING BALANCE]]*(InterestRate/PaymentsPerYear),"")</f>
        <v/>
      </c>
      <c r="J48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8" s="15" t="str">
        <f ca="1">IF(PaymentSchedule[[#This Row],[PMT NO]]&lt;&gt;"",SUM(INDEX(PaymentSchedule[INTEREST],1,1):PaymentSchedule[[#This Row],[INTEREST]]),"")</f>
        <v/>
      </c>
    </row>
    <row r="49" spans="2:11" x14ac:dyDescent="0.2">
      <c r="B49" s="11" t="str">
        <f ca="1">IF(LoanIsGood,IF(ROW()-ROW(PaymentSchedule[[#Headers],[PMT NO]])&gt;ScheduledNumberOfPayments,"",ROW()-ROW(PaymentSchedule[[#Headers],[PMT NO]])),"")</f>
        <v/>
      </c>
      <c r="C49" s="13" t="str">
        <f ca="1">IF(PaymentSchedule[[#This Row],[PMT NO]]&lt;&gt;"",EOMONTH(LoanStartDate,ROW(PaymentSchedule[[#This Row],[PMT NO]])-ROW(PaymentSchedule[[#Headers],[PMT NO]])-2)+DAY(LoanStartDate),"")</f>
        <v/>
      </c>
      <c r="D49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49" s="15" t="str">
        <f ca="1">IF(PaymentSchedule[[#This Row],[PMT NO]]&lt;&gt;"",ScheduledPayment,"")</f>
        <v/>
      </c>
      <c r="F49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49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49" s="15" t="str">
        <f ca="1">IF(PaymentSchedule[[#This Row],[PMT NO]]&lt;&gt;"",PaymentSchedule[[#This Row],[TOTAL PAYMENT]]-PaymentSchedule[[#This Row],[INTEREST]],"")</f>
        <v/>
      </c>
      <c r="I49" s="15" t="str">
        <f ca="1">IF(PaymentSchedule[[#This Row],[PMT NO]]&lt;&gt;"",PaymentSchedule[[#This Row],[BEGINNING BALANCE]]*(InterestRate/PaymentsPerYear),"")</f>
        <v/>
      </c>
      <c r="J49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49" s="15" t="str">
        <f ca="1">IF(PaymentSchedule[[#This Row],[PMT NO]]&lt;&gt;"",SUM(INDEX(PaymentSchedule[INTEREST],1,1):PaymentSchedule[[#This Row],[INTEREST]]),"")</f>
        <v/>
      </c>
    </row>
    <row r="50" spans="2:11" x14ac:dyDescent="0.2">
      <c r="B50" s="11" t="str">
        <f ca="1">IF(LoanIsGood,IF(ROW()-ROW(PaymentSchedule[[#Headers],[PMT NO]])&gt;ScheduledNumberOfPayments,"",ROW()-ROW(PaymentSchedule[[#Headers],[PMT NO]])),"")</f>
        <v/>
      </c>
      <c r="C50" s="13" t="str">
        <f ca="1">IF(PaymentSchedule[[#This Row],[PMT NO]]&lt;&gt;"",EOMONTH(LoanStartDate,ROW(PaymentSchedule[[#This Row],[PMT NO]])-ROW(PaymentSchedule[[#Headers],[PMT NO]])-2)+DAY(LoanStartDate),"")</f>
        <v/>
      </c>
      <c r="D50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50" s="15" t="str">
        <f ca="1">IF(PaymentSchedule[[#This Row],[PMT NO]]&lt;&gt;"",ScheduledPayment,"")</f>
        <v/>
      </c>
      <c r="F50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0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0" s="15" t="str">
        <f ca="1">IF(PaymentSchedule[[#This Row],[PMT NO]]&lt;&gt;"",PaymentSchedule[[#This Row],[TOTAL PAYMENT]]-PaymentSchedule[[#This Row],[INTEREST]],"")</f>
        <v/>
      </c>
      <c r="I50" s="15" t="str">
        <f ca="1">IF(PaymentSchedule[[#This Row],[PMT NO]]&lt;&gt;"",PaymentSchedule[[#This Row],[BEGINNING BALANCE]]*(InterestRate/PaymentsPerYear),"")</f>
        <v/>
      </c>
      <c r="J50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0" s="15" t="str">
        <f ca="1">IF(PaymentSchedule[[#This Row],[PMT NO]]&lt;&gt;"",SUM(INDEX(PaymentSchedule[INTEREST],1,1):PaymentSchedule[[#This Row],[INTEREST]]),"")</f>
        <v/>
      </c>
    </row>
    <row r="51" spans="2:11" x14ac:dyDescent="0.2">
      <c r="B51" s="11" t="str">
        <f ca="1">IF(LoanIsGood,IF(ROW()-ROW(PaymentSchedule[[#Headers],[PMT NO]])&gt;ScheduledNumberOfPayments,"",ROW()-ROW(PaymentSchedule[[#Headers],[PMT NO]])),"")</f>
        <v/>
      </c>
      <c r="C51" s="13" t="str">
        <f ca="1">IF(PaymentSchedule[[#This Row],[PMT NO]]&lt;&gt;"",EOMONTH(LoanStartDate,ROW(PaymentSchedule[[#This Row],[PMT NO]])-ROW(PaymentSchedule[[#Headers],[PMT NO]])-2)+DAY(LoanStartDate),"")</f>
        <v/>
      </c>
      <c r="D51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51" s="15" t="str">
        <f ca="1">IF(PaymentSchedule[[#This Row],[PMT NO]]&lt;&gt;"",ScheduledPayment,"")</f>
        <v/>
      </c>
      <c r="F51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1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1" s="15" t="str">
        <f ca="1">IF(PaymentSchedule[[#This Row],[PMT NO]]&lt;&gt;"",PaymentSchedule[[#This Row],[TOTAL PAYMENT]]-PaymentSchedule[[#This Row],[INTEREST]],"")</f>
        <v/>
      </c>
      <c r="I51" s="15" t="str">
        <f ca="1">IF(PaymentSchedule[[#This Row],[PMT NO]]&lt;&gt;"",PaymentSchedule[[#This Row],[BEGINNING BALANCE]]*(InterestRate/PaymentsPerYear),"")</f>
        <v/>
      </c>
      <c r="J51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1" s="15" t="str">
        <f ca="1">IF(PaymentSchedule[[#This Row],[PMT NO]]&lt;&gt;"",SUM(INDEX(PaymentSchedule[INTEREST],1,1):PaymentSchedule[[#This Row],[INTEREST]]),"")</f>
        <v/>
      </c>
    </row>
    <row r="52" spans="2:11" x14ac:dyDescent="0.2">
      <c r="B52" s="11" t="str">
        <f ca="1">IF(LoanIsGood,IF(ROW()-ROW(PaymentSchedule[[#Headers],[PMT NO]])&gt;ScheduledNumberOfPayments,"",ROW()-ROW(PaymentSchedule[[#Headers],[PMT NO]])),"")</f>
        <v/>
      </c>
      <c r="C52" s="13" t="str">
        <f ca="1">IF(PaymentSchedule[[#This Row],[PMT NO]]&lt;&gt;"",EOMONTH(LoanStartDate,ROW(PaymentSchedule[[#This Row],[PMT NO]])-ROW(PaymentSchedule[[#Headers],[PMT NO]])-2)+DAY(LoanStartDate),"")</f>
        <v/>
      </c>
      <c r="D52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52" s="15" t="str">
        <f ca="1">IF(PaymentSchedule[[#This Row],[PMT NO]]&lt;&gt;"",ScheduledPayment,"")</f>
        <v/>
      </c>
      <c r="F52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2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2" s="15" t="str">
        <f ca="1">IF(PaymentSchedule[[#This Row],[PMT NO]]&lt;&gt;"",PaymentSchedule[[#This Row],[TOTAL PAYMENT]]-PaymentSchedule[[#This Row],[INTEREST]],"")</f>
        <v/>
      </c>
      <c r="I52" s="15" t="str">
        <f ca="1">IF(PaymentSchedule[[#This Row],[PMT NO]]&lt;&gt;"",PaymentSchedule[[#This Row],[BEGINNING BALANCE]]*(InterestRate/PaymentsPerYear),"")</f>
        <v/>
      </c>
      <c r="J52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2" s="15" t="str">
        <f ca="1">IF(PaymentSchedule[[#This Row],[PMT NO]]&lt;&gt;"",SUM(INDEX(PaymentSchedule[INTEREST],1,1):PaymentSchedule[[#This Row],[INTEREST]]),"")</f>
        <v/>
      </c>
    </row>
    <row r="53" spans="2:11" x14ac:dyDescent="0.2">
      <c r="B53" s="11" t="str">
        <f ca="1">IF(LoanIsGood,IF(ROW()-ROW(PaymentSchedule[[#Headers],[PMT NO]])&gt;ScheduledNumberOfPayments,"",ROW()-ROW(PaymentSchedule[[#Headers],[PMT NO]])),"")</f>
        <v/>
      </c>
      <c r="C53" s="13" t="str">
        <f ca="1">IF(PaymentSchedule[[#This Row],[PMT NO]]&lt;&gt;"",EOMONTH(LoanStartDate,ROW(PaymentSchedule[[#This Row],[PMT NO]])-ROW(PaymentSchedule[[#Headers],[PMT NO]])-2)+DAY(LoanStartDate),"")</f>
        <v/>
      </c>
      <c r="D53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53" s="15" t="str">
        <f ca="1">IF(PaymentSchedule[[#This Row],[PMT NO]]&lt;&gt;"",ScheduledPayment,"")</f>
        <v/>
      </c>
      <c r="F53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3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3" s="15" t="str">
        <f ca="1">IF(PaymentSchedule[[#This Row],[PMT NO]]&lt;&gt;"",PaymentSchedule[[#This Row],[TOTAL PAYMENT]]-PaymentSchedule[[#This Row],[INTEREST]],"")</f>
        <v/>
      </c>
      <c r="I53" s="15" t="str">
        <f ca="1">IF(PaymentSchedule[[#This Row],[PMT NO]]&lt;&gt;"",PaymentSchedule[[#This Row],[BEGINNING BALANCE]]*(InterestRate/PaymentsPerYear),"")</f>
        <v/>
      </c>
      <c r="J53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3" s="15" t="str">
        <f ca="1">IF(PaymentSchedule[[#This Row],[PMT NO]]&lt;&gt;"",SUM(INDEX(PaymentSchedule[INTEREST],1,1):PaymentSchedule[[#This Row],[INTEREST]]),"")</f>
        <v/>
      </c>
    </row>
    <row r="54" spans="2:11" x14ac:dyDescent="0.2">
      <c r="B54" s="11" t="str">
        <f ca="1">IF(LoanIsGood,IF(ROW()-ROW(PaymentSchedule[[#Headers],[PMT NO]])&gt;ScheduledNumberOfPayments,"",ROW()-ROW(PaymentSchedule[[#Headers],[PMT NO]])),"")</f>
        <v/>
      </c>
      <c r="C54" s="13" t="str">
        <f ca="1">IF(PaymentSchedule[[#This Row],[PMT NO]]&lt;&gt;"",EOMONTH(LoanStartDate,ROW(PaymentSchedule[[#This Row],[PMT NO]])-ROW(PaymentSchedule[[#Headers],[PMT NO]])-2)+DAY(LoanStartDate),"")</f>
        <v/>
      </c>
      <c r="D54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54" s="15" t="str">
        <f ca="1">IF(PaymentSchedule[[#This Row],[PMT NO]]&lt;&gt;"",ScheduledPayment,"")</f>
        <v/>
      </c>
      <c r="F54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4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4" s="15" t="str">
        <f ca="1">IF(PaymentSchedule[[#This Row],[PMT NO]]&lt;&gt;"",PaymentSchedule[[#This Row],[TOTAL PAYMENT]]-PaymentSchedule[[#This Row],[INTEREST]],"")</f>
        <v/>
      </c>
      <c r="I54" s="15" t="str">
        <f ca="1">IF(PaymentSchedule[[#This Row],[PMT NO]]&lt;&gt;"",PaymentSchedule[[#This Row],[BEGINNING BALANCE]]*(InterestRate/PaymentsPerYear),"")</f>
        <v/>
      </c>
      <c r="J54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4" s="15" t="str">
        <f ca="1">IF(PaymentSchedule[[#This Row],[PMT NO]]&lt;&gt;"",SUM(INDEX(PaymentSchedule[INTEREST],1,1):PaymentSchedule[[#This Row],[INTEREST]]),"")</f>
        <v/>
      </c>
    </row>
    <row r="55" spans="2:11" x14ac:dyDescent="0.2">
      <c r="B55" s="11" t="str">
        <f ca="1">IF(LoanIsGood,IF(ROW()-ROW(PaymentSchedule[[#Headers],[PMT NO]])&gt;ScheduledNumberOfPayments,"",ROW()-ROW(PaymentSchedule[[#Headers],[PMT NO]])),"")</f>
        <v/>
      </c>
      <c r="C55" s="13" t="str">
        <f ca="1">IF(PaymentSchedule[[#This Row],[PMT NO]]&lt;&gt;"",EOMONTH(LoanStartDate,ROW(PaymentSchedule[[#This Row],[PMT NO]])-ROW(PaymentSchedule[[#Headers],[PMT NO]])-2)+DAY(LoanStartDate),"")</f>
        <v/>
      </c>
      <c r="D55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55" s="15" t="str">
        <f ca="1">IF(PaymentSchedule[[#This Row],[PMT NO]]&lt;&gt;"",ScheduledPayment,"")</f>
        <v/>
      </c>
      <c r="F55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5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5" s="15" t="str">
        <f ca="1">IF(PaymentSchedule[[#This Row],[PMT NO]]&lt;&gt;"",PaymentSchedule[[#This Row],[TOTAL PAYMENT]]-PaymentSchedule[[#This Row],[INTEREST]],"")</f>
        <v/>
      </c>
      <c r="I55" s="15" t="str">
        <f ca="1">IF(PaymentSchedule[[#This Row],[PMT NO]]&lt;&gt;"",PaymentSchedule[[#This Row],[BEGINNING BALANCE]]*(InterestRate/PaymentsPerYear),"")</f>
        <v/>
      </c>
      <c r="J55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5" s="15" t="str">
        <f ca="1">IF(PaymentSchedule[[#This Row],[PMT NO]]&lt;&gt;"",SUM(INDEX(PaymentSchedule[INTEREST],1,1):PaymentSchedule[[#This Row],[INTEREST]]),"")</f>
        <v/>
      </c>
    </row>
    <row r="56" spans="2:11" x14ac:dyDescent="0.2">
      <c r="B56" s="11" t="str">
        <f ca="1">IF(LoanIsGood,IF(ROW()-ROW(PaymentSchedule[[#Headers],[PMT NO]])&gt;ScheduledNumberOfPayments,"",ROW()-ROW(PaymentSchedule[[#Headers],[PMT NO]])),"")</f>
        <v/>
      </c>
      <c r="C56" s="13" t="str">
        <f ca="1">IF(PaymentSchedule[[#This Row],[PMT NO]]&lt;&gt;"",EOMONTH(LoanStartDate,ROW(PaymentSchedule[[#This Row],[PMT NO]])-ROW(PaymentSchedule[[#Headers],[PMT NO]])-2)+DAY(LoanStartDate),"")</f>
        <v/>
      </c>
      <c r="D56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56" s="15" t="str">
        <f ca="1">IF(PaymentSchedule[[#This Row],[PMT NO]]&lt;&gt;"",ScheduledPayment,"")</f>
        <v/>
      </c>
      <c r="F56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6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6" s="15" t="str">
        <f ca="1">IF(PaymentSchedule[[#This Row],[PMT NO]]&lt;&gt;"",PaymentSchedule[[#This Row],[TOTAL PAYMENT]]-PaymentSchedule[[#This Row],[INTEREST]],"")</f>
        <v/>
      </c>
      <c r="I56" s="15" t="str">
        <f ca="1">IF(PaymentSchedule[[#This Row],[PMT NO]]&lt;&gt;"",PaymentSchedule[[#This Row],[BEGINNING BALANCE]]*(InterestRate/PaymentsPerYear),"")</f>
        <v/>
      </c>
      <c r="J56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6" s="15" t="str">
        <f ca="1">IF(PaymentSchedule[[#This Row],[PMT NO]]&lt;&gt;"",SUM(INDEX(PaymentSchedule[INTEREST],1,1):PaymentSchedule[[#This Row],[INTEREST]]),"")</f>
        <v/>
      </c>
    </row>
    <row r="57" spans="2:11" x14ac:dyDescent="0.2">
      <c r="B57" s="11" t="str">
        <f ca="1">IF(LoanIsGood,IF(ROW()-ROW(PaymentSchedule[[#Headers],[PMT NO]])&gt;ScheduledNumberOfPayments,"",ROW()-ROW(PaymentSchedule[[#Headers],[PMT NO]])),"")</f>
        <v/>
      </c>
      <c r="C57" s="13" t="str">
        <f ca="1">IF(PaymentSchedule[[#This Row],[PMT NO]]&lt;&gt;"",EOMONTH(LoanStartDate,ROW(PaymentSchedule[[#This Row],[PMT NO]])-ROW(PaymentSchedule[[#Headers],[PMT NO]])-2)+DAY(LoanStartDate),"")</f>
        <v/>
      </c>
      <c r="D57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57" s="15" t="str">
        <f ca="1">IF(PaymentSchedule[[#This Row],[PMT NO]]&lt;&gt;"",ScheduledPayment,"")</f>
        <v/>
      </c>
      <c r="F57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7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7" s="15" t="str">
        <f ca="1">IF(PaymentSchedule[[#This Row],[PMT NO]]&lt;&gt;"",PaymentSchedule[[#This Row],[TOTAL PAYMENT]]-PaymentSchedule[[#This Row],[INTEREST]],"")</f>
        <v/>
      </c>
      <c r="I57" s="15" t="str">
        <f ca="1">IF(PaymentSchedule[[#This Row],[PMT NO]]&lt;&gt;"",PaymentSchedule[[#This Row],[BEGINNING BALANCE]]*(InterestRate/PaymentsPerYear),"")</f>
        <v/>
      </c>
      <c r="J57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7" s="15" t="str">
        <f ca="1">IF(PaymentSchedule[[#This Row],[PMT NO]]&lt;&gt;"",SUM(INDEX(PaymentSchedule[INTEREST],1,1):PaymentSchedule[[#This Row],[INTEREST]]),"")</f>
        <v/>
      </c>
    </row>
    <row r="58" spans="2:11" x14ac:dyDescent="0.2">
      <c r="B58" s="11" t="str">
        <f ca="1">IF(LoanIsGood,IF(ROW()-ROW(PaymentSchedule[[#Headers],[PMT NO]])&gt;ScheduledNumberOfPayments,"",ROW()-ROW(PaymentSchedule[[#Headers],[PMT NO]])),"")</f>
        <v/>
      </c>
      <c r="C58" s="13" t="str">
        <f ca="1">IF(PaymentSchedule[[#This Row],[PMT NO]]&lt;&gt;"",EOMONTH(LoanStartDate,ROW(PaymentSchedule[[#This Row],[PMT NO]])-ROW(PaymentSchedule[[#Headers],[PMT NO]])-2)+DAY(LoanStartDate),"")</f>
        <v/>
      </c>
      <c r="D58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58" s="15" t="str">
        <f ca="1">IF(PaymentSchedule[[#This Row],[PMT NO]]&lt;&gt;"",ScheduledPayment,"")</f>
        <v/>
      </c>
      <c r="F58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8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8" s="15" t="str">
        <f ca="1">IF(PaymentSchedule[[#This Row],[PMT NO]]&lt;&gt;"",PaymentSchedule[[#This Row],[TOTAL PAYMENT]]-PaymentSchedule[[#This Row],[INTEREST]],"")</f>
        <v/>
      </c>
      <c r="I58" s="15" t="str">
        <f ca="1">IF(PaymentSchedule[[#This Row],[PMT NO]]&lt;&gt;"",PaymentSchedule[[#This Row],[BEGINNING BALANCE]]*(InterestRate/PaymentsPerYear),"")</f>
        <v/>
      </c>
      <c r="J58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8" s="15" t="str">
        <f ca="1">IF(PaymentSchedule[[#This Row],[PMT NO]]&lt;&gt;"",SUM(INDEX(PaymentSchedule[INTEREST],1,1):PaymentSchedule[[#This Row],[INTEREST]]),"")</f>
        <v/>
      </c>
    </row>
    <row r="59" spans="2:11" x14ac:dyDescent="0.2">
      <c r="B59" s="11" t="str">
        <f ca="1">IF(LoanIsGood,IF(ROW()-ROW(PaymentSchedule[[#Headers],[PMT NO]])&gt;ScheduledNumberOfPayments,"",ROW()-ROW(PaymentSchedule[[#Headers],[PMT NO]])),"")</f>
        <v/>
      </c>
      <c r="C59" s="13" t="str">
        <f ca="1">IF(PaymentSchedule[[#This Row],[PMT NO]]&lt;&gt;"",EOMONTH(LoanStartDate,ROW(PaymentSchedule[[#This Row],[PMT NO]])-ROW(PaymentSchedule[[#Headers],[PMT NO]])-2)+DAY(LoanStartDate),"")</f>
        <v/>
      </c>
      <c r="D59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59" s="15" t="str">
        <f ca="1">IF(PaymentSchedule[[#This Row],[PMT NO]]&lt;&gt;"",ScheduledPayment,"")</f>
        <v/>
      </c>
      <c r="F59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59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59" s="15" t="str">
        <f ca="1">IF(PaymentSchedule[[#This Row],[PMT NO]]&lt;&gt;"",PaymentSchedule[[#This Row],[TOTAL PAYMENT]]-PaymentSchedule[[#This Row],[INTEREST]],"")</f>
        <v/>
      </c>
      <c r="I59" s="15" t="str">
        <f ca="1">IF(PaymentSchedule[[#This Row],[PMT NO]]&lt;&gt;"",PaymentSchedule[[#This Row],[BEGINNING BALANCE]]*(InterestRate/PaymentsPerYear),"")</f>
        <v/>
      </c>
      <c r="J59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59" s="15" t="str">
        <f ca="1">IF(PaymentSchedule[[#This Row],[PMT NO]]&lt;&gt;"",SUM(INDEX(PaymentSchedule[INTEREST],1,1):PaymentSchedule[[#This Row],[INTEREST]]),"")</f>
        <v/>
      </c>
    </row>
    <row r="60" spans="2:11" x14ac:dyDescent="0.2">
      <c r="B60" s="11" t="str">
        <f ca="1">IF(LoanIsGood,IF(ROW()-ROW(PaymentSchedule[[#Headers],[PMT NO]])&gt;ScheduledNumberOfPayments,"",ROW()-ROW(PaymentSchedule[[#Headers],[PMT NO]])),"")</f>
        <v/>
      </c>
      <c r="C60" s="13" t="str">
        <f ca="1">IF(PaymentSchedule[[#This Row],[PMT NO]]&lt;&gt;"",EOMONTH(LoanStartDate,ROW(PaymentSchedule[[#This Row],[PMT NO]])-ROW(PaymentSchedule[[#Headers],[PMT NO]])-2)+DAY(LoanStartDate),"")</f>
        <v/>
      </c>
      <c r="D60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60" s="15" t="str">
        <f ca="1">IF(PaymentSchedule[[#This Row],[PMT NO]]&lt;&gt;"",ScheduledPayment,"")</f>
        <v/>
      </c>
      <c r="F60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0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0" s="15" t="str">
        <f ca="1">IF(PaymentSchedule[[#This Row],[PMT NO]]&lt;&gt;"",PaymentSchedule[[#This Row],[TOTAL PAYMENT]]-PaymentSchedule[[#This Row],[INTEREST]],"")</f>
        <v/>
      </c>
      <c r="I60" s="15" t="str">
        <f ca="1">IF(PaymentSchedule[[#This Row],[PMT NO]]&lt;&gt;"",PaymentSchedule[[#This Row],[BEGINNING BALANCE]]*(InterestRate/PaymentsPerYear),"")</f>
        <v/>
      </c>
      <c r="J60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0" s="15" t="str">
        <f ca="1">IF(PaymentSchedule[[#This Row],[PMT NO]]&lt;&gt;"",SUM(INDEX(PaymentSchedule[INTEREST],1,1):PaymentSchedule[[#This Row],[INTEREST]]),"")</f>
        <v/>
      </c>
    </row>
    <row r="61" spans="2:11" x14ac:dyDescent="0.2">
      <c r="B61" s="11" t="str">
        <f ca="1">IF(LoanIsGood,IF(ROW()-ROW(PaymentSchedule[[#Headers],[PMT NO]])&gt;ScheduledNumberOfPayments,"",ROW()-ROW(PaymentSchedule[[#Headers],[PMT NO]])),"")</f>
        <v/>
      </c>
      <c r="C61" s="13" t="str">
        <f ca="1">IF(PaymentSchedule[[#This Row],[PMT NO]]&lt;&gt;"",EOMONTH(LoanStartDate,ROW(PaymentSchedule[[#This Row],[PMT NO]])-ROW(PaymentSchedule[[#Headers],[PMT NO]])-2)+DAY(LoanStartDate),"")</f>
        <v/>
      </c>
      <c r="D61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61" s="15" t="str">
        <f ca="1">IF(PaymentSchedule[[#This Row],[PMT NO]]&lt;&gt;"",ScheduledPayment,"")</f>
        <v/>
      </c>
      <c r="F61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1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1" s="15" t="str">
        <f ca="1">IF(PaymentSchedule[[#This Row],[PMT NO]]&lt;&gt;"",PaymentSchedule[[#This Row],[TOTAL PAYMENT]]-PaymentSchedule[[#This Row],[INTEREST]],"")</f>
        <v/>
      </c>
      <c r="I61" s="15" t="str">
        <f ca="1">IF(PaymentSchedule[[#This Row],[PMT NO]]&lt;&gt;"",PaymentSchedule[[#This Row],[BEGINNING BALANCE]]*(InterestRate/PaymentsPerYear),"")</f>
        <v/>
      </c>
      <c r="J61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1" s="15" t="str">
        <f ca="1">IF(PaymentSchedule[[#This Row],[PMT NO]]&lt;&gt;"",SUM(INDEX(PaymentSchedule[INTEREST],1,1):PaymentSchedule[[#This Row],[INTEREST]]),"")</f>
        <v/>
      </c>
    </row>
    <row r="62" spans="2:11" x14ac:dyDescent="0.2">
      <c r="B62" s="11" t="str">
        <f ca="1">IF(LoanIsGood,IF(ROW()-ROW(PaymentSchedule[[#Headers],[PMT NO]])&gt;ScheduledNumberOfPayments,"",ROW()-ROW(PaymentSchedule[[#Headers],[PMT NO]])),"")</f>
        <v/>
      </c>
      <c r="C62" s="13" t="str">
        <f ca="1">IF(PaymentSchedule[[#This Row],[PMT NO]]&lt;&gt;"",EOMONTH(LoanStartDate,ROW(PaymentSchedule[[#This Row],[PMT NO]])-ROW(PaymentSchedule[[#Headers],[PMT NO]])-2)+DAY(LoanStartDate),"")</f>
        <v/>
      </c>
      <c r="D62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62" s="15" t="str">
        <f ca="1">IF(PaymentSchedule[[#This Row],[PMT NO]]&lt;&gt;"",ScheduledPayment,"")</f>
        <v/>
      </c>
      <c r="F62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2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2" s="15" t="str">
        <f ca="1">IF(PaymentSchedule[[#This Row],[PMT NO]]&lt;&gt;"",PaymentSchedule[[#This Row],[TOTAL PAYMENT]]-PaymentSchedule[[#This Row],[INTEREST]],"")</f>
        <v/>
      </c>
      <c r="I62" s="15" t="str">
        <f ca="1">IF(PaymentSchedule[[#This Row],[PMT NO]]&lt;&gt;"",PaymentSchedule[[#This Row],[BEGINNING BALANCE]]*(InterestRate/PaymentsPerYear),"")</f>
        <v/>
      </c>
      <c r="J62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2" s="15" t="str">
        <f ca="1">IF(PaymentSchedule[[#This Row],[PMT NO]]&lt;&gt;"",SUM(INDEX(PaymentSchedule[INTEREST],1,1):PaymentSchedule[[#This Row],[INTEREST]]),"")</f>
        <v/>
      </c>
    </row>
    <row r="63" spans="2:11" x14ac:dyDescent="0.2">
      <c r="B63" s="11" t="str">
        <f ca="1">IF(LoanIsGood,IF(ROW()-ROW(PaymentSchedule[[#Headers],[PMT NO]])&gt;ScheduledNumberOfPayments,"",ROW()-ROW(PaymentSchedule[[#Headers],[PMT NO]])),"")</f>
        <v/>
      </c>
      <c r="C63" s="13" t="str">
        <f ca="1">IF(PaymentSchedule[[#This Row],[PMT NO]]&lt;&gt;"",EOMONTH(LoanStartDate,ROW(PaymentSchedule[[#This Row],[PMT NO]])-ROW(PaymentSchedule[[#Headers],[PMT NO]])-2)+DAY(LoanStartDate),"")</f>
        <v/>
      </c>
      <c r="D63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63" s="15" t="str">
        <f ca="1">IF(PaymentSchedule[[#This Row],[PMT NO]]&lt;&gt;"",ScheduledPayment,"")</f>
        <v/>
      </c>
      <c r="F63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3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3" s="15" t="str">
        <f ca="1">IF(PaymentSchedule[[#This Row],[PMT NO]]&lt;&gt;"",PaymentSchedule[[#This Row],[TOTAL PAYMENT]]-PaymentSchedule[[#This Row],[INTEREST]],"")</f>
        <v/>
      </c>
      <c r="I63" s="15" t="str">
        <f ca="1">IF(PaymentSchedule[[#This Row],[PMT NO]]&lt;&gt;"",PaymentSchedule[[#This Row],[BEGINNING BALANCE]]*(InterestRate/PaymentsPerYear),"")</f>
        <v/>
      </c>
      <c r="J63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3" s="15" t="str">
        <f ca="1">IF(PaymentSchedule[[#This Row],[PMT NO]]&lt;&gt;"",SUM(INDEX(PaymentSchedule[INTEREST],1,1):PaymentSchedule[[#This Row],[INTEREST]]),"")</f>
        <v/>
      </c>
    </row>
    <row r="64" spans="2:11" x14ac:dyDescent="0.2">
      <c r="B64" s="11" t="str">
        <f ca="1">IF(LoanIsGood,IF(ROW()-ROW(PaymentSchedule[[#Headers],[PMT NO]])&gt;ScheduledNumberOfPayments,"",ROW()-ROW(PaymentSchedule[[#Headers],[PMT NO]])),"")</f>
        <v/>
      </c>
      <c r="C64" s="13" t="str">
        <f ca="1">IF(PaymentSchedule[[#This Row],[PMT NO]]&lt;&gt;"",EOMONTH(LoanStartDate,ROW(PaymentSchedule[[#This Row],[PMT NO]])-ROW(PaymentSchedule[[#Headers],[PMT NO]])-2)+DAY(LoanStartDate),"")</f>
        <v/>
      </c>
      <c r="D64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64" s="15" t="str">
        <f ca="1">IF(PaymentSchedule[[#This Row],[PMT NO]]&lt;&gt;"",ScheduledPayment,"")</f>
        <v/>
      </c>
      <c r="F64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4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4" s="15" t="str">
        <f ca="1">IF(PaymentSchedule[[#This Row],[PMT NO]]&lt;&gt;"",PaymentSchedule[[#This Row],[TOTAL PAYMENT]]-PaymentSchedule[[#This Row],[INTEREST]],"")</f>
        <v/>
      </c>
      <c r="I64" s="15" t="str">
        <f ca="1">IF(PaymentSchedule[[#This Row],[PMT NO]]&lt;&gt;"",PaymentSchedule[[#This Row],[BEGINNING BALANCE]]*(InterestRate/PaymentsPerYear),"")</f>
        <v/>
      </c>
      <c r="J64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4" s="15" t="str">
        <f ca="1">IF(PaymentSchedule[[#This Row],[PMT NO]]&lt;&gt;"",SUM(INDEX(PaymentSchedule[INTEREST],1,1):PaymentSchedule[[#This Row],[INTEREST]]),"")</f>
        <v/>
      </c>
    </row>
    <row r="65" spans="2:11" x14ac:dyDescent="0.2">
      <c r="B65" s="11" t="str">
        <f ca="1">IF(LoanIsGood,IF(ROW()-ROW(PaymentSchedule[[#Headers],[PMT NO]])&gt;ScheduledNumberOfPayments,"",ROW()-ROW(PaymentSchedule[[#Headers],[PMT NO]])),"")</f>
        <v/>
      </c>
      <c r="C65" s="13" t="str">
        <f ca="1">IF(PaymentSchedule[[#This Row],[PMT NO]]&lt;&gt;"",EOMONTH(LoanStartDate,ROW(PaymentSchedule[[#This Row],[PMT NO]])-ROW(PaymentSchedule[[#Headers],[PMT NO]])-2)+DAY(LoanStartDate),"")</f>
        <v/>
      </c>
      <c r="D65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65" s="15" t="str">
        <f ca="1">IF(PaymentSchedule[[#This Row],[PMT NO]]&lt;&gt;"",ScheduledPayment,"")</f>
        <v/>
      </c>
      <c r="F65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5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5" s="15" t="str">
        <f ca="1">IF(PaymentSchedule[[#This Row],[PMT NO]]&lt;&gt;"",PaymentSchedule[[#This Row],[TOTAL PAYMENT]]-PaymentSchedule[[#This Row],[INTEREST]],"")</f>
        <v/>
      </c>
      <c r="I65" s="15" t="str">
        <f ca="1">IF(PaymentSchedule[[#This Row],[PMT NO]]&lt;&gt;"",PaymentSchedule[[#This Row],[BEGINNING BALANCE]]*(InterestRate/PaymentsPerYear),"")</f>
        <v/>
      </c>
      <c r="J65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5" s="15" t="str">
        <f ca="1">IF(PaymentSchedule[[#This Row],[PMT NO]]&lt;&gt;"",SUM(INDEX(PaymentSchedule[INTEREST],1,1):PaymentSchedule[[#This Row],[INTEREST]]),"")</f>
        <v/>
      </c>
    </row>
    <row r="66" spans="2:11" x14ac:dyDescent="0.2">
      <c r="B66" s="11" t="str">
        <f ca="1">IF(LoanIsGood,IF(ROW()-ROW(PaymentSchedule[[#Headers],[PMT NO]])&gt;ScheduledNumberOfPayments,"",ROW()-ROW(PaymentSchedule[[#Headers],[PMT NO]])),"")</f>
        <v/>
      </c>
      <c r="C66" s="13" t="str">
        <f ca="1">IF(PaymentSchedule[[#This Row],[PMT NO]]&lt;&gt;"",EOMONTH(LoanStartDate,ROW(PaymentSchedule[[#This Row],[PMT NO]])-ROW(PaymentSchedule[[#Headers],[PMT NO]])-2)+DAY(LoanStartDate),"")</f>
        <v/>
      </c>
      <c r="D66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66" s="15" t="str">
        <f ca="1">IF(PaymentSchedule[[#This Row],[PMT NO]]&lt;&gt;"",ScheduledPayment,"")</f>
        <v/>
      </c>
      <c r="F66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6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6" s="15" t="str">
        <f ca="1">IF(PaymentSchedule[[#This Row],[PMT NO]]&lt;&gt;"",PaymentSchedule[[#This Row],[TOTAL PAYMENT]]-PaymentSchedule[[#This Row],[INTEREST]],"")</f>
        <v/>
      </c>
      <c r="I66" s="15" t="str">
        <f ca="1">IF(PaymentSchedule[[#This Row],[PMT NO]]&lt;&gt;"",PaymentSchedule[[#This Row],[BEGINNING BALANCE]]*(InterestRate/PaymentsPerYear),"")</f>
        <v/>
      </c>
      <c r="J66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6" s="15" t="str">
        <f ca="1">IF(PaymentSchedule[[#This Row],[PMT NO]]&lt;&gt;"",SUM(INDEX(PaymentSchedule[INTEREST],1,1):PaymentSchedule[[#This Row],[INTEREST]]),"")</f>
        <v/>
      </c>
    </row>
    <row r="67" spans="2:11" x14ac:dyDescent="0.2">
      <c r="B67" s="11" t="str">
        <f ca="1">IF(LoanIsGood,IF(ROW()-ROW(PaymentSchedule[[#Headers],[PMT NO]])&gt;ScheduledNumberOfPayments,"",ROW()-ROW(PaymentSchedule[[#Headers],[PMT NO]])),"")</f>
        <v/>
      </c>
      <c r="C67" s="13" t="str">
        <f ca="1">IF(PaymentSchedule[[#This Row],[PMT NO]]&lt;&gt;"",EOMONTH(LoanStartDate,ROW(PaymentSchedule[[#This Row],[PMT NO]])-ROW(PaymentSchedule[[#Headers],[PMT NO]])-2)+DAY(LoanStartDate),"")</f>
        <v/>
      </c>
      <c r="D67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67" s="15" t="str">
        <f ca="1">IF(PaymentSchedule[[#This Row],[PMT NO]]&lt;&gt;"",ScheduledPayment,"")</f>
        <v/>
      </c>
      <c r="F67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7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7" s="15" t="str">
        <f ca="1">IF(PaymentSchedule[[#This Row],[PMT NO]]&lt;&gt;"",PaymentSchedule[[#This Row],[TOTAL PAYMENT]]-PaymentSchedule[[#This Row],[INTEREST]],"")</f>
        <v/>
      </c>
      <c r="I67" s="15" t="str">
        <f ca="1">IF(PaymentSchedule[[#This Row],[PMT NO]]&lt;&gt;"",PaymentSchedule[[#This Row],[BEGINNING BALANCE]]*(InterestRate/PaymentsPerYear),"")</f>
        <v/>
      </c>
      <c r="J67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7" s="15" t="str">
        <f ca="1">IF(PaymentSchedule[[#This Row],[PMT NO]]&lt;&gt;"",SUM(INDEX(PaymentSchedule[INTEREST],1,1):PaymentSchedule[[#This Row],[INTEREST]]),"")</f>
        <v/>
      </c>
    </row>
    <row r="68" spans="2:11" x14ac:dyDescent="0.2">
      <c r="B68" s="11" t="str">
        <f ca="1">IF(LoanIsGood,IF(ROW()-ROW(PaymentSchedule[[#Headers],[PMT NO]])&gt;ScheduledNumberOfPayments,"",ROW()-ROW(PaymentSchedule[[#Headers],[PMT NO]])),"")</f>
        <v/>
      </c>
      <c r="C68" s="13" t="str">
        <f ca="1">IF(PaymentSchedule[[#This Row],[PMT NO]]&lt;&gt;"",EOMONTH(LoanStartDate,ROW(PaymentSchedule[[#This Row],[PMT NO]])-ROW(PaymentSchedule[[#Headers],[PMT NO]])-2)+DAY(LoanStartDate),"")</f>
        <v/>
      </c>
      <c r="D68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68" s="15" t="str">
        <f ca="1">IF(PaymentSchedule[[#This Row],[PMT NO]]&lt;&gt;"",ScheduledPayment,"")</f>
        <v/>
      </c>
      <c r="F68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8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8" s="15" t="str">
        <f ca="1">IF(PaymentSchedule[[#This Row],[PMT NO]]&lt;&gt;"",PaymentSchedule[[#This Row],[TOTAL PAYMENT]]-PaymentSchedule[[#This Row],[INTEREST]],"")</f>
        <v/>
      </c>
      <c r="I68" s="15" t="str">
        <f ca="1">IF(PaymentSchedule[[#This Row],[PMT NO]]&lt;&gt;"",PaymentSchedule[[#This Row],[BEGINNING BALANCE]]*(InterestRate/PaymentsPerYear),"")</f>
        <v/>
      </c>
      <c r="J68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8" s="15" t="str">
        <f ca="1">IF(PaymentSchedule[[#This Row],[PMT NO]]&lt;&gt;"",SUM(INDEX(PaymentSchedule[INTEREST],1,1):PaymentSchedule[[#This Row],[INTEREST]]),"")</f>
        <v/>
      </c>
    </row>
    <row r="69" spans="2:11" x14ac:dyDescent="0.2">
      <c r="B69" s="11" t="str">
        <f ca="1">IF(LoanIsGood,IF(ROW()-ROW(PaymentSchedule[[#Headers],[PMT NO]])&gt;ScheduledNumberOfPayments,"",ROW()-ROW(PaymentSchedule[[#Headers],[PMT NO]])),"")</f>
        <v/>
      </c>
      <c r="C69" s="13" t="str">
        <f ca="1">IF(PaymentSchedule[[#This Row],[PMT NO]]&lt;&gt;"",EOMONTH(LoanStartDate,ROW(PaymentSchedule[[#This Row],[PMT NO]])-ROW(PaymentSchedule[[#Headers],[PMT NO]])-2)+DAY(LoanStartDate),"")</f>
        <v/>
      </c>
      <c r="D69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69" s="15" t="str">
        <f ca="1">IF(PaymentSchedule[[#This Row],[PMT NO]]&lt;&gt;"",ScheduledPayment,"")</f>
        <v/>
      </c>
      <c r="F69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69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69" s="15" t="str">
        <f ca="1">IF(PaymentSchedule[[#This Row],[PMT NO]]&lt;&gt;"",PaymentSchedule[[#This Row],[TOTAL PAYMENT]]-PaymentSchedule[[#This Row],[INTEREST]],"")</f>
        <v/>
      </c>
      <c r="I69" s="15" t="str">
        <f ca="1">IF(PaymentSchedule[[#This Row],[PMT NO]]&lt;&gt;"",PaymentSchedule[[#This Row],[BEGINNING BALANCE]]*(InterestRate/PaymentsPerYear),"")</f>
        <v/>
      </c>
      <c r="J69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69" s="15" t="str">
        <f ca="1">IF(PaymentSchedule[[#This Row],[PMT NO]]&lt;&gt;"",SUM(INDEX(PaymentSchedule[INTEREST],1,1):PaymentSchedule[[#This Row],[INTEREST]]),"")</f>
        <v/>
      </c>
    </row>
    <row r="70" spans="2:11" x14ac:dyDescent="0.2">
      <c r="B70" s="11" t="str">
        <f ca="1">IF(LoanIsGood,IF(ROW()-ROW(PaymentSchedule[[#Headers],[PMT NO]])&gt;ScheduledNumberOfPayments,"",ROW()-ROW(PaymentSchedule[[#Headers],[PMT NO]])),"")</f>
        <v/>
      </c>
      <c r="C70" s="13" t="str">
        <f ca="1">IF(PaymentSchedule[[#This Row],[PMT NO]]&lt;&gt;"",EOMONTH(LoanStartDate,ROW(PaymentSchedule[[#This Row],[PMT NO]])-ROW(PaymentSchedule[[#Headers],[PMT NO]])-2)+DAY(LoanStartDate),"")</f>
        <v/>
      </c>
      <c r="D70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70" s="15" t="str">
        <f ca="1">IF(PaymentSchedule[[#This Row],[PMT NO]]&lt;&gt;"",ScheduledPayment,"")</f>
        <v/>
      </c>
      <c r="F70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0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0" s="15" t="str">
        <f ca="1">IF(PaymentSchedule[[#This Row],[PMT NO]]&lt;&gt;"",PaymentSchedule[[#This Row],[TOTAL PAYMENT]]-PaymentSchedule[[#This Row],[INTEREST]],"")</f>
        <v/>
      </c>
      <c r="I70" s="15" t="str">
        <f ca="1">IF(PaymentSchedule[[#This Row],[PMT NO]]&lt;&gt;"",PaymentSchedule[[#This Row],[BEGINNING BALANCE]]*(InterestRate/PaymentsPerYear),"")</f>
        <v/>
      </c>
      <c r="J70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0" s="15" t="str">
        <f ca="1">IF(PaymentSchedule[[#This Row],[PMT NO]]&lt;&gt;"",SUM(INDEX(PaymentSchedule[INTEREST],1,1):PaymentSchedule[[#This Row],[INTEREST]]),"")</f>
        <v/>
      </c>
    </row>
    <row r="71" spans="2:11" x14ac:dyDescent="0.2">
      <c r="B71" s="11" t="str">
        <f ca="1">IF(LoanIsGood,IF(ROW()-ROW(PaymentSchedule[[#Headers],[PMT NO]])&gt;ScheduledNumberOfPayments,"",ROW()-ROW(PaymentSchedule[[#Headers],[PMT NO]])),"")</f>
        <v/>
      </c>
      <c r="C71" s="13" t="str">
        <f ca="1">IF(PaymentSchedule[[#This Row],[PMT NO]]&lt;&gt;"",EOMONTH(LoanStartDate,ROW(PaymentSchedule[[#This Row],[PMT NO]])-ROW(PaymentSchedule[[#Headers],[PMT NO]])-2)+DAY(LoanStartDate),"")</f>
        <v/>
      </c>
      <c r="D71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71" s="15" t="str">
        <f ca="1">IF(PaymentSchedule[[#This Row],[PMT NO]]&lt;&gt;"",ScheduledPayment,"")</f>
        <v/>
      </c>
      <c r="F71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1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1" s="15" t="str">
        <f ca="1">IF(PaymentSchedule[[#This Row],[PMT NO]]&lt;&gt;"",PaymentSchedule[[#This Row],[TOTAL PAYMENT]]-PaymentSchedule[[#This Row],[INTEREST]],"")</f>
        <v/>
      </c>
      <c r="I71" s="15" t="str">
        <f ca="1">IF(PaymentSchedule[[#This Row],[PMT NO]]&lt;&gt;"",PaymentSchedule[[#This Row],[BEGINNING BALANCE]]*(InterestRate/PaymentsPerYear),"")</f>
        <v/>
      </c>
      <c r="J71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1" s="15" t="str">
        <f ca="1">IF(PaymentSchedule[[#This Row],[PMT NO]]&lt;&gt;"",SUM(INDEX(PaymentSchedule[INTEREST],1,1):PaymentSchedule[[#This Row],[INTEREST]]),"")</f>
        <v/>
      </c>
    </row>
    <row r="72" spans="2:11" x14ac:dyDescent="0.2">
      <c r="B72" s="11" t="str">
        <f ca="1">IF(LoanIsGood,IF(ROW()-ROW(PaymentSchedule[[#Headers],[PMT NO]])&gt;ScheduledNumberOfPayments,"",ROW()-ROW(PaymentSchedule[[#Headers],[PMT NO]])),"")</f>
        <v/>
      </c>
      <c r="C72" s="13" t="str">
        <f ca="1">IF(PaymentSchedule[[#This Row],[PMT NO]]&lt;&gt;"",EOMONTH(LoanStartDate,ROW(PaymentSchedule[[#This Row],[PMT NO]])-ROW(PaymentSchedule[[#Headers],[PMT NO]])-2)+DAY(LoanStartDate),"")</f>
        <v/>
      </c>
      <c r="D72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72" s="15" t="str">
        <f ca="1">IF(PaymentSchedule[[#This Row],[PMT NO]]&lt;&gt;"",ScheduledPayment,"")</f>
        <v/>
      </c>
      <c r="F72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2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2" s="15" t="str">
        <f ca="1">IF(PaymentSchedule[[#This Row],[PMT NO]]&lt;&gt;"",PaymentSchedule[[#This Row],[TOTAL PAYMENT]]-PaymentSchedule[[#This Row],[INTEREST]],"")</f>
        <v/>
      </c>
      <c r="I72" s="15" t="str">
        <f ca="1">IF(PaymentSchedule[[#This Row],[PMT NO]]&lt;&gt;"",PaymentSchedule[[#This Row],[BEGINNING BALANCE]]*(InterestRate/PaymentsPerYear),"")</f>
        <v/>
      </c>
      <c r="J72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2" s="15" t="str">
        <f ca="1">IF(PaymentSchedule[[#This Row],[PMT NO]]&lt;&gt;"",SUM(INDEX(PaymentSchedule[INTEREST],1,1):PaymentSchedule[[#This Row],[INTEREST]]),"")</f>
        <v/>
      </c>
    </row>
    <row r="73" spans="2:11" x14ac:dyDescent="0.2">
      <c r="B73" s="11" t="str">
        <f ca="1">IF(LoanIsGood,IF(ROW()-ROW(PaymentSchedule[[#Headers],[PMT NO]])&gt;ScheduledNumberOfPayments,"",ROW()-ROW(PaymentSchedule[[#Headers],[PMT NO]])),"")</f>
        <v/>
      </c>
      <c r="C73" s="13" t="str">
        <f ca="1">IF(PaymentSchedule[[#This Row],[PMT NO]]&lt;&gt;"",EOMONTH(LoanStartDate,ROW(PaymentSchedule[[#This Row],[PMT NO]])-ROW(PaymentSchedule[[#Headers],[PMT NO]])-2)+DAY(LoanStartDate),"")</f>
        <v/>
      </c>
      <c r="D73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73" s="15" t="str">
        <f ca="1">IF(PaymentSchedule[[#This Row],[PMT NO]]&lt;&gt;"",ScheduledPayment,"")</f>
        <v/>
      </c>
      <c r="F73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3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3" s="15" t="str">
        <f ca="1">IF(PaymentSchedule[[#This Row],[PMT NO]]&lt;&gt;"",PaymentSchedule[[#This Row],[TOTAL PAYMENT]]-PaymentSchedule[[#This Row],[INTEREST]],"")</f>
        <v/>
      </c>
      <c r="I73" s="15" t="str">
        <f ca="1">IF(PaymentSchedule[[#This Row],[PMT NO]]&lt;&gt;"",PaymentSchedule[[#This Row],[BEGINNING BALANCE]]*(InterestRate/PaymentsPerYear),"")</f>
        <v/>
      </c>
      <c r="J73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3" s="15" t="str">
        <f ca="1">IF(PaymentSchedule[[#This Row],[PMT NO]]&lt;&gt;"",SUM(INDEX(PaymentSchedule[INTEREST],1,1):PaymentSchedule[[#This Row],[INTEREST]]),"")</f>
        <v/>
      </c>
    </row>
    <row r="74" spans="2:11" x14ac:dyDescent="0.2">
      <c r="B74" s="11" t="str">
        <f ca="1">IF(LoanIsGood,IF(ROW()-ROW(PaymentSchedule[[#Headers],[PMT NO]])&gt;ScheduledNumberOfPayments,"",ROW()-ROW(PaymentSchedule[[#Headers],[PMT NO]])),"")</f>
        <v/>
      </c>
      <c r="C74" s="13" t="str">
        <f ca="1">IF(PaymentSchedule[[#This Row],[PMT NO]]&lt;&gt;"",EOMONTH(LoanStartDate,ROW(PaymentSchedule[[#This Row],[PMT NO]])-ROW(PaymentSchedule[[#Headers],[PMT NO]])-2)+DAY(LoanStartDate),"")</f>
        <v/>
      </c>
      <c r="D74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74" s="15" t="str">
        <f ca="1">IF(PaymentSchedule[[#This Row],[PMT NO]]&lt;&gt;"",ScheduledPayment,"")</f>
        <v/>
      </c>
      <c r="F74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4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4" s="15" t="str">
        <f ca="1">IF(PaymentSchedule[[#This Row],[PMT NO]]&lt;&gt;"",PaymentSchedule[[#This Row],[TOTAL PAYMENT]]-PaymentSchedule[[#This Row],[INTEREST]],"")</f>
        <v/>
      </c>
      <c r="I74" s="15" t="str">
        <f ca="1">IF(PaymentSchedule[[#This Row],[PMT NO]]&lt;&gt;"",PaymentSchedule[[#This Row],[BEGINNING BALANCE]]*(InterestRate/PaymentsPerYear),"")</f>
        <v/>
      </c>
      <c r="J74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4" s="15" t="str">
        <f ca="1">IF(PaymentSchedule[[#This Row],[PMT NO]]&lt;&gt;"",SUM(INDEX(PaymentSchedule[INTEREST],1,1):PaymentSchedule[[#This Row],[INTEREST]]),"")</f>
        <v/>
      </c>
    </row>
    <row r="75" spans="2:11" x14ac:dyDescent="0.2">
      <c r="B75" s="11" t="str">
        <f ca="1">IF(LoanIsGood,IF(ROW()-ROW(PaymentSchedule[[#Headers],[PMT NO]])&gt;ScheduledNumberOfPayments,"",ROW()-ROW(PaymentSchedule[[#Headers],[PMT NO]])),"")</f>
        <v/>
      </c>
      <c r="C75" s="13" t="str">
        <f ca="1">IF(PaymentSchedule[[#This Row],[PMT NO]]&lt;&gt;"",EOMONTH(LoanStartDate,ROW(PaymentSchedule[[#This Row],[PMT NO]])-ROW(PaymentSchedule[[#Headers],[PMT NO]])-2)+DAY(LoanStartDate),"")</f>
        <v/>
      </c>
      <c r="D75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75" s="15" t="str">
        <f ca="1">IF(PaymentSchedule[[#This Row],[PMT NO]]&lt;&gt;"",ScheduledPayment,"")</f>
        <v/>
      </c>
      <c r="F75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5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5" s="15" t="str">
        <f ca="1">IF(PaymentSchedule[[#This Row],[PMT NO]]&lt;&gt;"",PaymentSchedule[[#This Row],[TOTAL PAYMENT]]-PaymentSchedule[[#This Row],[INTEREST]],"")</f>
        <v/>
      </c>
      <c r="I75" s="15" t="str">
        <f ca="1">IF(PaymentSchedule[[#This Row],[PMT NO]]&lt;&gt;"",PaymentSchedule[[#This Row],[BEGINNING BALANCE]]*(InterestRate/PaymentsPerYear),"")</f>
        <v/>
      </c>
      <c r="J75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5" s="15" t="str">
        <f ca="1">IF(PaymentSchedule[[#This Row],[PMT NO]]&lt;&gt;"",SUM(INDEX(PaymentSchedule[INTEREST],1,1):PaymentSchedule[[#This Row],[INTEREST]]),"")</f>
        <v/>
      </c>
    </row>
    <row r="76" spans="2:11" x14ac:dyDescent="0.2">
      <c r="B76" s="11" t="str">
        <f ca="1">IF(LoanIsGood,IF(ROW()-ROW(PaymentSchedule[[#Headers],[PMT NO]])&gt;ScheduledNumberOfPayments,"",ROW()-ROW(PaymentSchedule[[#Headers],[PMT NO]])),"")</f>
        <v/>
      </c>
      <c r="C76" s="13" t="str">
        <f ca="1">IF(PaymentSchedule[[#This Row],[PMT NO]]&lt;&gt;"",EOMONTH(LoanStartDate,ROW(PaymentSchedule[[#This Row],[PMT NO]])-ROW(PaymentSchedule[[#Headers],[PMT NO]])-2)+DAY(LoanStartDate),"")</f>
        <v/>
      </c>
      <c r="D76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76" s="15" t="str">
        <f ca="1">IF(PaymentSchedule[[#This Row],[PMT NO]]&lt;&gt;"",ScheduledPayment,"")</f>
        <v/>
      </c>
      <c r="F76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6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6" s="15" t="str">
        <f ca="1">IF(PaymentSchedule[[#This Row],[PMT NO]]&lt;&gt;"",PaymentSchedule[[#This Row],[TOTAL PAYMENT]]-PaymentSchedule[[#This Row],[INTEREST]],"")</f>
        <v/>
      </c>
      <c r="I76" s="15" t="str">
        <f ca="1">IF(PaymentSchedule[[#This Row],[PMT NO]]&lt;&gt;"",PaymentSchedule[[#This Row],[BEGINNING BALANCE]]*(InterestRate/PaymentsPerYear),"")</f>
        <v/>
      </c>
      <c r="J76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6" s="15" t="str">
        <f ca="1">IF(PaymentSchedule[[#This Row],[PMT NO]]&lt;&gt;"",SUM(INDEX(PaymentSchedule[INTEREST],1,1):PaymentSchedule[[#This Row],[INTEREST]]),"")</f>
        <v/>
      </c>
    </row>
    <row r="77" spans="2:11" x14ac:dyDescent="0.2">
      <c r="B77" s="11" t="str">
        <f ca="1">IF(LoanIsGood,IF(ROW()-ROW(PaymentSchedule[[#Headers],[PMT NO]])&gt;ScheduledNumberOfPayments,"",ROW()-ROW(PaymentSchedule[[#Headers],[PMT NO]])),"")</f>
        <v/>
      </c>
      <c r="C77" s="13" t="str">
        <f ca="1">IF(PaymentSchedule[[#This Row],[PMT NO]]&lt;&gt;"",EOMONTH(LoanStartDate,ROW(PaymentSchedule[[#This Row],[PMT NO]])-ROW(PaymentSchedule[[#Headers],[PMT NO]])-2)+DAY(LoanStartDate),"")</f>
        <v/>
      </c>
      <c r="D77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77" s="15" t="str">
        <f ca="1">IF(PaymentSchedule[[#This Row],[PMT NO]]&lt;&gt;"",ScheduledPayment,"")</f>
        <v/>
      </c>
      <c r="F77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7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7" s="15" t="str">
        <f ca="1">IF(PaymentSchedule[[#This Row],[PMT NO]]&lt;&gt;"",PaymentSchedule[[#This Row],[TOTAL PAYMENT]]-PaymentSchedule[[#This Row],[INTEREST]],"")</f>
        <v/>
      </c>
      <c r="I77" s="15" t="str">
        <f ca="1">IF(PaymentSchedule[[#This Row],[PMT NO]]&lt;&gt;"",PaymentSchedule[[#This Row],[BEGINNING BALANCE]]*(InterestRate/PaymentsPerYear),"")</f>
        <v/>
      </c>
      <c r="J77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7" s="15" t="str">
        <f ca="1">IF(PaymentSchedule[[#This Row],[PMT NO]]&lt;&gt;"",SUM(INDEX(PaymentSchedule[INTEREST],1,1):PaymentSchedule[[#This Row],[INTEREST]]),"")</f>
        <v/>
      </c>
    </row>
    <row r="78" spans="2:11" x14ac:dyDescent="0.2">
      <c r="B78" s="11" t="str">
        <f ca="1">IF(LoanIsGood,IF(ROW()-ROW(PaymentSchedule[[#Headers],[PMT NO]])&gt;ScheduledNumberOfPayments,"",ROW()-ROW(PaymentSchedule[[#Headers],[PMT NO]])),"")</f>
        <v/>
      </c>
      <c r="C78" s="13" t="str">
        <f ca="1">IF(PaymentSchedule[[#This Row],[PMT NO]]&lt;&gt;"",EOMONTH(LoanStartDate,ROW(PaymentSchedule[[#This Row],[PMT NO]])-ROW(PaymentSchedule[[#Headers],[PMT NO]])-2)+DAY(LoanStartDate),"")</f>
        <v/>
      </c>
      <c r="D78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78" s="15" t="str">
        <f ca="1">IF(PaymentSchedule[[#This Row],[PMT NO]]&lt;&gt;"",ScheduledPayment,"")</f>
        <v/>
      </c>
      <c r="F78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8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8" s="15" t="str">
        <f ca="1">IF(PaymentSchedule[[#This Row],[PMT NO]]&lt;&gt;"",PaymentSchedule[[#This Row],[TOTAL PAYMENT]]-PaymentSchedule[[#This Row],[INTEREST]],"")</f>
        <v/>
      </c>
      <c r="I78" s="15" t="str">
        <f ca="1">IF(PaymentSchedule[[#This Row],[PMT NO]]&lt;&gt;"",PaymentSchedule[[#This Row],[BEGINNING BALANCE]]*(InterestRate/PaymentsPerYear),"")</f>
        <v/>
      </c>
      <c r="J78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8" s="15" t="str">
        <f ca="1">IF(PaymentSchedule[[#This Row],[PMT NO]]&lt;&gt;"",SUM(INDEX(PaymentSchedule[INTEREST],1,1):PaymentSchedule[[#This Row],[INTEREST]]),"")</f>
        <v/>
      </c>
    </row>
    <row r="79" spans="2:11" x14ac:dyDescent="0.2">
      <c r="B79" s="11" t="str">
        <f ca="1">IF(LoanIsGood,IF(ROW()-ROW(PaymentSchedule[[#Headers],[PMT NO]])&gt;ScheduledNumberOfPayments,"",ROW()-ROW(PaymentSchedule[[#Headers],[PMT NO]])),"")</f>
        <v/>
      </c>
      <c r="C79" s="13" t="str">
        <f ca="1">IF(PaymentSchedule[[#This Row],[PMT NO]]&lt;&gt;"",EOMONTH(LoanStartDate,ROW(PaymentSchedule[[#This Row],[PMT NO]])-ROW(PaymentSchedule[[#Headers],[PMT NO]])-2)+DAY(LoanStartDate),"")</f>
        <v/>
      </c>
      <c r="D79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79" s="15" t="str">
        <f ca="1">IF(PaymentSchedule[[#This Row],[PMT NO]]&lt;&gt;"",ScheduledPayment,"")</f>
        <v/>
      </c>
      <c r="F79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79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79" s="15" t="str">
        <f ca="1">IF(PaymentSchedule[[#This Row],[PMT NO]]&lt;&gt;"",PaymentSchedule[[#This Row],[TOTAL PAYMENT]]-PaymentSchedule[[#This Row],[INTEREST]],"")</f>
        <v/>
      </c>
      <c r="I79" s="15" t="str">
        <f ca="1">IF(PaymentSchedule[[#This Row],[PMT NO]]&lt;&gt;"",PaymentSchedule[[#This Row],[BEGINNING BALANCE]]*(InterestRate/PaymentsPerYear),"")</f>
        <v/>
      </c>
      <c r="J79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79" s="15" t="str">
        <f ca="1">IF(PaymentSchedule[[#This Row],[PMT NO]]&lt;&gt;"",SUM(INDEX(PaymentSchedule[INTEREST],1,1):PaymentSchedule[[#This Row],[INTEREST]]),"")</f>
        <v/>
      </c>
    </row>
    <row r="80" spans="2:11" x14ac:dyDescent="0.2">
      <c r="B80" s="11" t="str">
        <f ca="1">IF(LoanIsGood,IF(ROW()-ROW(PaymentSchedule[[#Headers],[PMT NO]])&gt;ScheduledNumberOfPayments,"",ROW()-ROW(PaymentSchedule[[#Headers],[PMT NO]])),"")</f>
        <v/>
      </c>
      <c r="C80" s="13" t="str">
        <f ca="1">IF(PaymentSchedule[[#This Row],[PMT NO]]&lt;&gt;"",EOMONTH(LoanStartDate,ROW(PaymentSchedule[[#This Row],[PMT NO]])-ROW(PaymentSchedule[[#Headers],[PMT NO]])-2)+DAY(LoanStartDate),"")</f>
        <v/>
      </c>
      <c r="D80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80" s="15" t="str">
        <f ca="1">IF(PaymentSchedule[[#This Row],[PMT NO]]&lt;&gt;"",ScheduledPayment,"")</f>
        <v/>
      </c>
      <c r="F80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0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0" s="15" t="str">
        <f ca="1">IF(PaymentSchedule[[#This Row],[PMT NO]]&lt;&gt;"",PaymentSchedule[[#This Row],[TOTAL PAYMENT]]-PaymentSchedule[[#This Row],[INTEREST]],"")</f>
        <v/>
      </c>
      <c r="I80" s="15" t="str">
        <f ca="1">IF(PaymentSchedule[[#This Row],[PMT NO]]&lt;&gt;"",PaymentSchedule[[#This Row],[BEGINNING BALANCE]]*(InterestRate/PaymentsPerYear),"")</f>
        <v/>
      </c>
      <c r="J80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0" s="15" t="str">
        <f ca="1">IF(PaymentSchedule[[#This Row],[PMT NO]]&lt;&gt;"",SUM(INDEX(PaymentSchedule[INTEREST],1,1):PaymentSchedule[[#This Row],[INTEREST]]),"")</f>
        <v/>
      </c>
    </row>
    <row r="81" spans="2:11" x14ac:dyDescent="0.2">
      <c r="B81" s="11" t="str">
        <f ca="1">IF(LoanIsGood,IF(ROW()-ROW(PaymentSchedule[[#Headers],[PMT NO]])&gt;ScheduledNumberOfPayments,"",ROW()-ROW(PaymentSchedule[[#Headers],[PMT NO]])),"")</f>
        <v/>
      </c>
      <c r="C81" s="13" t="str">
        <f ca="1">IF(PaymentSchedule[[#This Row],[PMT NO]]&lt;&gt;"",EOMONTH(LoanStartDate,ROW(PaymentSchedule[[#This Row],[PMT NO]])-ROW(PaymentSchedule[[#Headers],[PMT NO]])-2)+DAY(LoanStartDate),"")</f>
        <v/>
      </c>
      <c r="D81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81" s="15" t="str">
        <f ca="1">IF(PaymentSchedule[[#This Row],[PMT NO]]&lt;&gt;"",ScheduledPayment,"")</f>
        <v/>
      </c>
      <c r="F81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1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1" s="15" t="str">
        <f ca="1">IF(PaymentSchedule[[#This Row],[PMT NO]]&lt;&gt;"",PaymentSchedule[[#This Row],[TOTAL PAYMENT]]-PaymentSchedule[[#This Row],[INTEREST]],"")</f>
        <v/>
      </c>
      <c r="I81" s="15" t="str">
        <f ca="1">IF(PaymentSchedule[[#This Row],[PMT NO]]&lt;&gt;"",PaymentSchedule[[#This Row],[BEGINNING BALANCE]]*(InterestRate/PaymentsPerYear),"")</f>
        <v/>
      </c>
      <c r="J81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1" s="15" t="str">
        <f ca="1">IF(PaymentSchedule[[#This Row],[PMT NO]]&lt;&gt;"",SUM(INDEX(PaymentSchedule[INTEREST],1,1):PaymentSchedule[[#This Row],[INTEREST]]),"")</f>
        <v/>
      </c>
    </row>
    <row r="82" spans="2:11" x14ac:dyDescent="0.2">
      <c r="B82" s="11" t="str">
        <f ca="1">IF(LoanIsGood,IF(ROW()-ROW(PaymentSchedule[[#Headers],[PMT NO]])&gt;ScheduledNumberOfPayments,"",ROW()-ROW(PaymentSchedule[[#Headers],[PMT NO]])),"")</f>
        <v/>
      </c>
      <c r="C82" s="13" t="str">
        <f ca="1">IF(PaymentSchedule[[#This Row],[PMT NO]]&lt;&gt;"",EOMONTH(LoanStartDate,ROW(PaymentSchedule[[#This Row],[PMT NO]])-ROW(PaymentSchedule[[#Headers],[PMT NO]])-2)+DAY(LoanStartDate),"")</f>
        <v/>
      </c>
      <c r="D82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82" s="15" t="str">
        <f ca="1">IF(PaymentSchedule[[#This Row],[PMT NO]]&lt;&gt;"",ScheduledPayment,"")</f>
        <v/>
      </c>
      <c r="F82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2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2" s="15" t="str">
        <f ca="1">IF(PaymentSchedule[[#This Row],[PMT NO]]&lt;&gt;"",PaymentSchedule[[#This Row],[TOTAL PAYMENT]]-PaymentSchedule[[#This Row],[INTEREST]],"")</f>
        <v/>
      </c>
      <c r="I82" s="15" t="str">
        <f ca="1">IF(PaymentSchedule[[#This Row],[PMT NO]]&lt;&gt;"",PaymentSchedule[[#This Row],[BEGINNING BALANCE]]*(InterestRate/PaymentsPerYear),"")</f>
        <v/>
      </c>
      <c r="J82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2" s="15" t="str">
        <f ca="1">IF(PaymentSchedule[[#This Row],[PMT NO]]&lt;&gt;"",SUM(INDEX(PaymentSchedule[INTEREST],1,1):PaymentSchedule[[#This Row],[INTEREST]]),"")</f>
        <v/>
      </c>
    </row>
    <row r="83" spans="2:11" x14ac:dyDescent="0.2">
      <c r="B83" s="11" t="str">
        <f ca="1">IF(LoanIsGood,IF(ROW()-ROW(PaymentSchedule[[#Headers],[PMT NO]])&gt;ScheduledNumberOfPayments,"",ROW()-ROW(PaymentSchedule[[#Headers],[PMT NO]])),"")</f>
        <v/>
      </c>
      <c r="C83" s="13" t="str">
        <f ca="1">IF(PaymentSchedule[[#This Row],[PMT NO]]&lt;&gt;"",EOMONTH(LoanStartDate,ROW(PaymentSchedule[[#This Row],[PMT NO]])-ROW(PaymentSchedule[[#Headers],[PMT NO]])-2)+DAY(LoanStartDate),"")</f>
        <v/>
      </c>
      <c r="D83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83" s="15" t="str">
        <f ca="1">IF(PaymentSchedule[[#This Row],[PMT NO]]&lt;&gt;"",ScheduledPayment,"")</f>
        <v/>
      </c>
      <c r="F83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3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3" s="15" t="str">
        <f ca="1">IF(PaymentSchedule[[#This Row],[PMT NO]]&lt;&gt;"",PaymentSchedule[[#This Row],[TOTAL PAYMENT]]-PaymentSchedule[[#This Row],[INTEREST]],"")</f>
        <v/>
      </c>
      <c r="I83" s="15" t="str">
        <f ca="1">IF(PaymentSchedule[[#This Row],[PMT NO]]&lt;&gt;"",PaymentSchedule[[#This Row],[BEGINNING BALANCE]]*(InterestRate/PaymentsPerYear),"")</f>
        <v/>
      </c>
      <c r="J83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3" s="15" t="str">
        <f ca="1">IF(PaymentSchedule[[#This Row],[PMT NO]]&lt;&gt;"",SUM(INDEX(PaymentSchedule[INTEREST],1,1):PaymentSchedule[[#This Row],[INTEREST]]),"")</f>
        <v/>
      </c>
    </row>
    <row r="84" spans="2:11" x14ac:dyDescent="0.2">
      <c r="B84" s="11" t="str">
        <f ca="1">IF(LoanIsGood,IF(ROW()-ROW(PaymentSchedule[[#Headers],[PMT NO]])&gt;ScheduledNumberOfPayments,"",ROW()-ROW(PaymentSchedule[[#Headers],[PMT NO]])),"")</f>
        <v/>
      </c>
      <c r="C84" s="13" t="str">
        <f ca="1">IF(PaymentSchedule[[#This Row],[PMT NO]]&lt;&gt;"",EOMONTH(LoanStartDate,ROW(PaymentSchedule[[#This Row],[PMT NO]])-ROW(PaymentSchedule[[#Headers],[PMT NO]])-2)+DAY(LoanStartDate),"")</f>
        <v/>
      </c>
      <c r="D84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84" s="15" t="str">
        <f ca="1">IF(PaymentSchedule[[#This Row],[PMT NO]]&lt;&gt;"",ScheduledPayment,"")</f>
        <v/>
      </c>
      <c r="F84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4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4" s="15" t="str">
        <f ca="1">IF(PaymentSchedule[[#This Row],[PMT NO]]&lt;&gt;"",PaymentSchedule[[#This Row],[TOTAL PAYMENT]]-PaymentSchedule[[#This Row],[INTEREST]],"")</f>
        <v/>
      </c>
      <c r="I84" s="15" t="str">
        <f ca="1">IF(PaymentSchedule[[#This Row],[PMT NO]]&lt;&gt;"",PaymentSchedule[[#This Row],[BEGINNING BALANCE]]*(InterestRate/PaymentsPerYear),"")</f>
        <v/>
      </c>
      <c r="J84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4" s="15" t="str">
        <f ca="1">IF(PaymentSchedule[[#This Row],[PMT NO]]&lt;&gt;"",SUM(INDEX(PaymentSchedule[INTEREST],1,1):PaymentSchedule[[#This Row],[INTEREST]]),"")</f>
        <v/>
      </c>
    </row>
    <row r="85" spans="2:11" x14ac:dyDescent="0.2">
      <c r="B85" s="11" t="str">
        <f ca="1">IF(LoanIsGood,IF(ROW()-ROW(PaymentSchedule[[#Headers],[PMT NO]])&gt;ScheduledNumberOfPayments,"",ROW()-ROW(PaymentSchedule[[#Headers],[PMT NO]])),"")</f>
        <v/>
      </c>
      <c r="C85" s="13" t="str">
        <f ca="1">IF(PaymentSchedule[[#This Row],[PMT NO]]&lt;&gt;"",EOMONTH(LoanStartDate,ROW(PaymentSchedule[[#This Row],[PMT NO]])-ROW(PaymentSchedule[[#Headers],[PMT NO]])-2)+DAY(LoanStartDate),"")</f>
        <v/>
      </c>
      <c r="D85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85" s="15" t="str">
        <f ca="1">IF(PaymentSchedule[[#This Row],[PMT NO]]&lt;&gt;"",ScheduledPayment,"")</f>
        <v/>
      </c>
      <c r="F85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5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5" s="15" t="str">
        <f ca="1">IF(PaymentSchedule[[#This Row],[PMT NO]]&lt;&gt;"",PaymentSchedule[[#This Row],[TOTAL PAYMENT]]-PaymentSchedule[[#This Row],[INTEREST]],"")</f>
        <v/>
      </c>
      <c r="I85" s="15" t="str">
        <f ca="1">IF(PaymentSchedule[[#This Row],[PMT NO]]&lt;&gt;"",PaymentSchedule[[#This Row],[BEGINNING BALANCE]]*(InterestRate/PaymentsPerYear),"")</f>
        <v/>
      </c>
      <c r="J85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5" s="15" t="str">
        <f ca="1">IF(PaymentSchedule[[#This Row],[PMT NO]]&lt;&gt;"",SUM(INDEX(PaymentSchedule[INTEREST],1,1):PaymentSchedule[[#This Row],[INTEREST]]),"")</f>
        <v/>
      </c>
    </row>
    <row r="86" spans="2:11" x14ac:dyDescent="0.2">
      <c r="B86" s="11" t="str">
        <f ca="1">IF(LoanIsGood,IF(ROW()-ROW(PaymentSchedule[[#Headers],[PMT NO]])&gt;ScheduledNumberOfPayments,"",ROW()-ROW(PaymentSchedule[[#Headers],[PMT NO]])),"")</f>
        <v/>
      </c>
      <c r="C86" s="13" t="str">
        <f ca="1">IF(PaymentSchedule[[#This Row],[PMT NO]]&lt;&gt;"",EOMONTH(LoanStartDate,ROW(PaymentSchedule[[#This Row],[PMT NO]])-ROW(PaymentSchedule[[#Headers],[PMT NO]])-2)+DAY(LoanStartDate),"")</f>
        <v/>
      </c>
      <c r="D86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86" s="15" t="str">
        <f ca="1">IF(PaymentSchedule[[#This Row],[PMT NO]]&lt;&gt;"",ScheduledPayment,"")</f>
        <v/>
      </c>
      <c r="F86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6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6" s="15" t="str">
        <f ca="1">IF(PaymentSchedule[[#This Row],[PMT NO]]&lt;&gt;"",PaymentSchedule[[#This Row],[TOTAL PAYMENT]]-PaymentSchedule[[#This Row],[INTEREST]],"")</f>
        <v/>
      </c>
      <c r="I86" s="15" t="str">
        <f ca="1">IF(PaymentSchedule[[#This Row],[PMT NO]]&lt;&gt;"",PaymentSchedule[[#This Row],[BEGINNING BALANCE]]*(InterestRate/PaymentsPerYear),"")</f>
        <v/>
      </c>
      <c r="J86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6" s="15" t="str">
        <f ca="1">IF(PaymentSchedule[[#This Row],[PMT NO]]&lt;&gt;"",SUM(INDEX(PaymentSchedule[INTEREST],1,1):PaymentSchedule[[#This Row],[INTEREST]]),"")</f>
        <v/>
      </c>
    </row>
    <row r="87" spans="2:11" x14ac:dyDescent="0.2">
      <c r="B87" s="11" t="str">
        <f ca="1">IF(LoanIsGood,IF(ROW()-ROW(PaymentSchedule[[#Headers],[PMT NO]])&gt;ScheduledNumberOfPayments,"",ROW()-ROW(PaymentSchedule[[#Headers],[PMT NO]])),"")</f>
        <v/>
      </c>
      <c r="C87" s="13" t="str">
        <f ca="1">IF(PaymentSchedule[[#This Row],[PMT NO]]&lt;&gt;"",EOMONTH(LoanStartDate,ROW(PaymentSchedule[[#This Row],[PMT NO]])-ROW(PaymentSchedule[[#Headers],[PMT NO]])-2)+DAY(LoanStartDate),"")</f>
        <v/>
      </c>
      <c r="D87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87" s="15" t="str">
        <f ca="1">IF(PaymentSchedule[[#This Row],[PMT NO]]&lt;&gt;"",ScheduledPayment,"")</f>
        <v/>
      </c>
      <c r="F87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7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7" s="15" t="str">
        <f ca="1">IF(PaymentSchedule[[#This Row],[PMT NO]]&lt;&gt;"",PaymentSchedule[[#This Row],[TOTAL PAYMENT]]-PaymentSchedule[[#This Row],[INTEREST]],"")</f>
        <v/>
      </c>
      <c r="I87" s="15" t="str">
        <f ca="1">IF(PaymentSchedule[[#This Row],[PMT NO]]&lt;&gt;"",PaymentSchedule[[#This Row],[BEGINNING BALANCE]]*(InterestRate/PaymentsPerYear),"")</f>
        <v/>
      </c>
      <c r="J87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7" s="15" t="str">
        <f ca="1">IF(PaymentSchedule[[#This Row],[PMT NO]]&lt;&gt;"",SUM(INDEX(PaymentSchedule[INTEREST],1,1):PaymentSchedule[[#This Row],[INTEREST]]),"")</f>
        <v/>
      </c>
    </row>
    <row r="88" spans="2:11" x14ac:dyDescent="0.2">
      <c r="B88" s="11" t="str">
        <f ca="1">IF(LoanIsGood,IF(ROW()-ROW(PaymentSchedule[[#Headers],[PMT NO]])&gt;ScheduledNumberOfPayments,"",ROW()-ROW(PaymentSchedule[[#Headers],[PMT NO]])),"")</f>
        <v/>
      </c>
      <c r="C88" s="13" t="str">
        <f ca="1">IF(PaymentSchedule[[#This Row],[PMT NO]]&lt;&gt;"",EOMONTH(LoanStartDate,ROW(PaymentSchedule[[#This Row],[PMT NO]])-ROW(PaymentSchedule[[#Headers],[PMT NO]])-2)+DAY(LoanStartDate),"")</f>
        <v/>
      </c>
      <c r="D88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88" s="15" t="str">
        <f ca="1">IF(PaymentSchedule[[#This Row],[PMT NO]]&lt;&gt;"",ScheduledPayment,"")</f>
        <v/>
      </c>
      <c r="F88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8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8" s="15" t="str">
        <f ca="1">IF(PaymentSchedule[[#This Row],[PMT NO]]&lt;&gt;"",PaymentSchedule[[#This Row],[TOTAL PAYMENT]]-PaymentSchedule[[#This Row],[INTEREST]],"")</f>
        <v/>
      </c>
      <c r="I88" s="15" t="str">
        <f ca="1">IF(PaymentSchedule[[#This Row],[PMT NO]]&lt;&gt;"",PaymentSchedule[[#This Row],[BEGINNING BALANCE]]*(InterestRate/PaymentsPerYear),"")</f>
        <v/>
      </c>
      <c r="J88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8" s="15" t="str">
        <f ca="1">IF(PaymentSchedule[[#This Row],[PMT NO]]&lt;&gt;"",SUM(INDEX(PaymentSchedule[INTEREST],1,1):PaymentSchedule[[#This Row],[INTEREST]]),"")</f>
        <v/>
      </c>
    </row>
    <row r="89" spans="2:11" x14ac:dyDescent="0.2">
      <c r="B89" s="11" t="str">
        <f ca="1">IF(LoanIsGood,IF(ROW()-ROW(PaymentSchedule[[#Headers],[PMT NO]])&gt;ScheduledNumberOfPayments,"",ROW()-ROW(PaymentSchedule[[#Headers],[PMT NO]])),"")</f>
        <v/>
      </c>
      <c r="C89" s="13" t="str">
        <f ca="1">IF(PaymentSchedule[[#This Row],[PMT NO]]&lt;&gt;"",EOMONTH(LoanStartDate,ROW(PaymentSchedule[[#This Row],[PMT NO]])-ROW(PaymentSchedule[[#Headers],[PMT NO]])-2)+DAY(LoanStartDate),"")</f>
        <v/>
      </c>
      <c r="D89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89" s="15" t="str">
        <f ca="1">IF(PaymentSchedule[[#This Row],[PMT NO]]&lt;&gt;"",ScheduledPayment,"")</f>
        <v/>
      </c>
      <c r="F89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89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89" s="15" t="str">
        <f ca="1">IF(PaymentSchedule[[#This Row],[PMT NO]]&lt;&gt;"",PaymentSchedule[[#This Row],[TOTAL PAYMENT]]-PaymentSchedule[[#This Row],[INTEREST]],"")</f>
        <v/>
      </c>
      <c r="I89" s="15" t="str">
        <f ca="1">IF(PaymentSchedule[[#This Row],[PMT NO]]&lt;&gt;"",PaymentSchedule[[#This Row],[BEGINNING BALANCE]]*(InterestRate/PaymentsPerYear),"")</f>
        <v/>
      </c>
      <c r="J89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89" s="15" t="str">
        <f ca="1">IF(PaymentSchedule[[#This Row],[PMT NO]]&lt;&gt;"",SUM(INDEX(PaymentSchedule[INTEREST],1,1):PaymentSchedule[[#This Row],[INTEREST]]),"")</f>
        <v/>
      </c>
    </row>
    <row r="90" spans="2:11" x14ac:dyDescent="0.2">
      <c r="B90" s="11" t="str">
        <f ca="1">IF(LoanIsGood,IF(ROW()-ROW(PaymentSchedule[[#Headers],[PMT NO]])&gt;ScheduledNumberOfPayments,"",ROW()-ROW(PaymentSchedule[[#Headers],[PMT NO]])),"")</f>
        <v/>
      </c>
      <c r="C90" s="13" t="str">
        <f ca="1">IF(PaymentSchedule[[#This Row],[PMT NO]]&lt;&gt;"",EOMONTH(LoanStartDate,ROW(PaymentSchedule[[#This Row],[PMT NO]])-ROW(PaymentSchedule[[#Headers],[PMT NO]])-2)+DAY(LoanStartDate),"")</f>
        <v/>
      </c>
      <c r="D90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90" s="15" t="str">
        <f ca="1">IF(PaymentSchedule[[#This Row],[PMT NO]]&lt;&gt;"",ScheduledPayment,"")</f>
        <v/>
      </c>
      <c r="F90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0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0" s="15" t="str">
        <f ca="1">IF(PaymentSchedule[[#This Row],[PMT NO]]&lt;&gt;"",PaymentSchedule[[#This Row],[TOTAL PAYMENT]]-PaymentSchedule[[#This Row],[INTEREST]],"")</f>
        <v/>
      </c>
      <c r="I90" s="15" t="str">
        <f ca="1">IF(PaymentSchedule[[#This Row],[PMT NO]]&lt;&gt;"",PaymentSchedule[[#This Row],[BEGINNING BALANCE]]*(InterestRate/PaymentsPerYear),"")</f>
        <v/>
      </c>
      <c r="J90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0" s="15" t="str">
        <f ca="1">IF(PaymentSchedule[[#This Row],[PMT NO]]&lt;&gt;"",SUM(INDEX(PaymentSchedule[INTEREST],1,1):PaymentSchedule[[#This Row],[INTEREST]]),"")</f>
        <v/>
      </c>
    </row>
    <row r="91" spans="2:11" x14ac:dyDescent="0.2">
      <c r="B91" s="11" t="str">
        <f ca="1">IF(LoanIsGood,IF(ROW()-ROW(PaymentSchedule[[#Headers],[PMT NO]])&gt;ScheduledNumberOfPayments,"",ROW()-ROW(PaymentSchedule[[#Headers],[PMT NO]])),"")</f>
        <v/>
      </c>
      <c r="C91" s="13" t="str">
        <f ca="1">IF(PaymentSchedule[[#This Row],[PMT NO]]&lt;&gt;"",EOMONTH(LoanStartDate,ROW(PaymentSchedule[[#This Row],[PMT NO]])-ROW(PaymentSchedule[[#Headers],[PMT NO]])-2)+DAY(LoanStartDate),"")</f>
        <v/>
      </c>
      <c r="D91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91" s="15" t="str">
        <f ca="1">IF(PaymentSchedule[[#This Row],[PMT NO]]&lt;&gt;"",ScheduledPayment,"")</f>
        <v/>
      </c>
      <c r="F91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1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1" s="15" t="str">
        <f ca="1">IF(PaymentSchedule[[#This Row],[PMT NO]]&lt;&gt;"",PaymentSchedule[[#This Row],[TOTAL PAYMENT]]-PaymentSchedule[[#This Row],[INTEREST]],"")</f>
        <v/>
      </c>
      <c r="I91" s="15" t="str">
        <f ca="1">IF(PaymentSchedule[[#This Row],[PMT NO]]&lt;&gt;"",PaymentSchedule[[#This Row],[BEGINNING BALANCE]]*(InterestRate/PaymentsPerYear),"")</f>
        <v/>
      </c>
      <c r="J91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1" s="15" t="str">
        <f ca="1">IF(PaymentSchedule[[#This Row],[PMT NO]]&lt;&gt;"",SUM(INDEX(PaymentSchedule[INTEREST],1,1):PaymentSchedule[[#This Row],[INTEREST]]),"")</f>
        <v/>
      </c>
    </row>
    <row r="92" spans="2:11" x14ac:dyDescent="0.2">
      <c r="B92" s="11" t="str">
        <f ca="1">IF(LoanIsGood,IF(ROW()-ROW(PaymentSchedule[[#Headers],[PMT NO]])&gt;ScheduledNumberOfPayments,"",ROW()-ROW(PaymentSchedule[[#Headers],[PMT NO]])),"")</f>
        <v/>
      </c>
      <c r="C92" s="13" t="str">
        <f ca="1">IF(PaymentSchedule[[#This Row],[PMT NO]]&lt;&gt;"",EOMONTH(LoanStartDate,ROW(PaymentSchedule[[#This Row],[PMT NO]])-ROW(PaymentSchedule[[#Headers],[PMT NO]])-2)+DAY(LoanStartDate),"")</f>
        <v/>
      </c>
      <c r="D92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92" s="15" t="str">
        <f ca="1">IF(PaymentSchedule[[#This Row],[PMT NO]]&lt;&gt;"",ScheduledPayment,"")</f>
        <v/>
      </c>
      <c r="F92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2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2" s="15" t="str">
        <f ca="1">IF(PaymentSchedule[[#This Row],[PMT NO]]&lt;&gt;"",PaymentSchedule[[#This Row],[TOTAL PAYMENT]]-PaymentSchedule[[#This Row],[INTEREST]],"")</f>
        <v/>
      </c>
      <c r="I92" s="15" t="str">
        <f ca="1">IF(PaymentSchedule[[#This Row],[PMT NO]]&lt;&gt;"",PaymentSchedule[[#This Row],[BEGINNING BALANCE]]*(InterestRate/PaymentsPerYear),"")</f>
        <v/>
      </c>
      <c r="J92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2" s="15" t="str">
        <f ca="1">IF(PaymentSchedule[[#This Row],[PMT NO]]&lt;&gt;"",SUM(INDEX(PaymentSchedule[INTEREST],1,1):PaymentSchedule[[#This Row],[INTEREST]]),"")</f>
        <v/>
      </c>
    </row>
    <row r="93" spans="2:11" x14ac:dyDescent="0.2">
      <c r="B93" s="11" t="str">
        <f ca="1">IF(LoanIsGood,IF(ROW()-ROW(PaymentSchedule[[#Headers],[PMT NO]])&gt;ScheduledNumberOfPayments,"",ROW()-ROW(PaymentSchedule[[#Headers],[PMT NO]])),"")</f>
        <v/>
      </c>
      <c r="C93" s="13" t="str">
        <f ca="1">IF(PaymentSchedule[[#This Row],[PMT NO]]&lt;&gt;"",EOMONTH(LoanStartDate,ROW(PaymentSchedule[[#This Row],[PMT NO]])-ROW(PaymentSchedule[[#Headers],[PMT NO]])-2)+DAY(LoanStartDate),"")</f>
        <v/>
      </c>
      <c r="D93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93" s="15" t="str">
        <f ca="1">IF(PaymentSchedule[[#This Row],[PMT NO]]&lt;&gt;"",ScheduledPayment,"")</f>
        <v/>
      </c>
      <c r="F93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3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3" s="15" t="str">
        <f ca="1">IF(PaymentSchedule[[#This Row],[PMT NO]]&lt;&gt;"",PaymentSchedule[[#This Row],[TOTAL PAYMENT]]-PaymentSchedule[[#This Row],[INTEREST]],"")</f>
        <v/>
      </c>
      <c r="I93" s="15" t="str">
        <f ca="1">IF(PaymentSchedule[[#This Row],[PMT NO]]&lt;&gt;"",PaymentSchedule[[#This Row],[BEGINNING BALANCE]]*(InterestRate/PaymentsPerYear),"")</f>
        <v/>
      </c>
      <c r="J93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3" s="15" t="str">
        <f ca="1">IF(PaymentSchedule[[#This Row],[PMT NO]]&lt;&gt;"",SUM(INDEX(PaymentSchedule[INTEREST],1,1):PaymentSchedule[[#This Row],[INTEREST]]),"")</f>
        <v/>
      </c>
    </row>
    <row r="94" spans="2:11" x14ac:dyDescent="0.2">
      <c r="B94" s="11" t="str">
        <f ca="1">IF(LoanIsGood,IF(ROW()-ROW(PaymentSchedule[[#Headers],[PMT NO]])&gt;ScheduledNumberOfPayments,"",ROW()-ROW(PaymentSchedule[[#Headers],[PMT NO]])),"")</f>
        <v/>
      </c>
      <c r="C94" s="13" t="str">
        <f ca="1">IF(PaymentSchedule[[#This Row],[PMT NO]]&lt;&gt;"",EOMONTH(LoanStartDate,ROW(PaymentSchedule[[#This Row],[PMT NO]])-ROW(PaymentSchedule[[#Headers],[PMT NO]])-2)+DAY(LoanStartDate),"")</f>
        <v/>
      </c>
      <c r="D94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94" s="15" t="str">
        <f ca="1">IF(PaymentSchedule[[#This Row],[PMT NO]]&lt;&gt;"",ScheduledPayment,"")</f>
        <v/>
      </c>
      <c r="F94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4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4" s="15" t="str">
        <f ca="1">IF(PaymentSchedule[[#This Row],[PMT NO]]&lt;&gt;"",PaymentSchedule[[#This Row],[TOTAL PAYMENT]]-PaymentSchedule[[#This Row],[INTEREST]],"")</f>
        <v/>
      </c>
      <c r="I94" s="15" t="str">
        <f ca="1">IF(PaymentSchedule[[#This Row],[PMT NO]]&lt;&gt;"",PaymentSchedule[[#This Row],[BEGINNING BALANCE]]*(InterestRate/PaymentsPerYear),"")</f>
        <v/>
      </c>
      <c r="J94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4" s="15" t="str">
        <f ca="1">IF(PaymentSchedule[[#This Row],[PMT NO]]&lt;&gt;"",SUM(INDEX(PaymentSchedule[INTEREST],1,1):PaymentSchedule[[#This Row],[INTEREST]]),"")</f>
        <v/>
      </c>
    </row>
    <row r="95" spans="2:11" x14ac:dyDescent="0.2">
      <c r="B95" s="11" t="str">
        <f ca="1">IF(LoanIsGood,IF(ROW()-ROW(PaymentSchedule[[#Headers],[PMT NO]])&gt;ScheduledNumberOfPayments,"",ROW()-ROW(PaymentSchedule[[#Headers],[PMT NO]])),"")</f>
        <v/>
      </c>
      <c r="C95" s="13" t="str">
        <f ca="1">IF(PaymentSchedule[[#This Row],[PMT NO]]&lt;&gt;"",EOMONTH(LoanStartDate,ROW(PaymentSchedule[[#This Row],[PMT NO]])-ROW(PaymentSchedule[[#Headers],[PMT NO]])-2)+DAY(LoanStartDate),"")</f>
        <v/>
      </c>
      <c r="D95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95" s="15" t="str">
        <f ca="1">IF(PaymentSchedule[[#This Row],[PMT NO]]&lt;&gt;"",ScheduledPayment,"")</f>
        <v/>
      </c>
      <c r="F95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5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5" s="15" t="str">
        <f ca="1">IF(PaymentSchedule[[#This Row],[PMT NO]]&lt;&gt;"",PaymentSchedule[[#This Row],[TOTAL PAYMENT]]-PaymentSchedule[[#This Row],[INTEREST]],"")</f>
        <v/>
      </c>
      <c r="I95" s="15" t="str">
        <f ca="1">IF(PaymentSchedule[[#This Row],[PMT NO]]&lt;&gt;"",PaymentSchedule[[#This Row],[BEGINNING BALANCE]]*(InterestRate/PaymentsPerYear),"")</f>
        <v/>
      </c>
      <c r="J95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5" s="15" t="str">
        <f ca="1">IF(PaymentSchedule[[#This Row],[PMT NO]]&lt;&gt;"",SUM(INDEX(PaymentSchedule[INTEREST],1,1):PaymentSchedule[[#This Row],[INTEREST]]),"")</f>
        <v/>
      </c>
    </row>
    <row r="96" spans="2:11" x14ac:dyDescent="0.2">
      <c r="B96" s="11" t="str">
        <f ca="1">IF(LoanIsGood,IF(ROW()-ROW(PaymentSchedule[[#Headers],[PMT NO]])&gt;ScheduledNumberOfPayments,"",ROW()-ROW(PaymentSchedule[[#Headers],[PMT NO]])),"")</f>
        <v/>
      </c>
      <c r="C96" s="13" t="str">
        <f ca="1">IF(PaymentSchedule[[#This Row],[PMT NO]]&lt;&gt;"",EOMONTH(LoanStartDate,ROW(PaymentSchedule[[#This Row],[PMT NO]])-ROW(PaymentSchedule[[#Headers],[PMT NO]])-2)+DAY(LoanStartDate),"")</f>
        <v/>
      </c>
      <c r="D96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96" s="15" t="str">
        <f ca="1">IF(PaymentSchedule[[#This Row],[PMT NO]]&lt;&gt;"",ScheduledPayment,"")</f>
        <v/>
      </c>
      <c r="F96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6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6" s="15" t="str">
        <f ca="1">IF(PaymentSchedule[[#This Row],[PMT NO]]&lt;&gt;"",PaymentSchedule[[#This Row],[TOTAL PAYMENT]]-PaymentSchedule[[#This Row],[INTEREST]],"")</f>
        <v/>
      </c>
      <c r="I96" s="15" t="str">
        <f ca="1">IF(PaymentSchedule[[#This Row],[PMT NO]]&lt;&gt;"",PaymentSchedule[[#This Row],[BEGINNING BALANCE]]*(InterestRate/PaymentsPerYear),"")</f>
        <v/>
      </c>
      <c r="J96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6" s="15" t="str">
        <f ca="1">IF(PaymentSchedule[[#This Row],[PMT NO]]&lt;&gt;"",SUM(INDEX(PaymentSchedule[INTEREST],1,1):PaymentSchedule[[#This Row],[INTEREST]]),"")</f>
        <v/>
      </c>
    </row>
    <row r="97" spans="2:11" x14ac:dyDescent="0.2">
      <c r="B97" s="11" t="str">
        <f ca="1">IF(LoanIsGood,IF(ROW()-ROW(PaymentSchedule[[#Headers],[PMT NO]])&gt;ScheduledNumberOfPayments,"",ROW()-ROW(PaymentSchedule[[#Headers],[PMT NO]])),"")</f>
        <v/>
      </c>
      <c r="C97" s="13" t="str">
        <f ca="1">IF(PaymentSchedule[[#This Row],[PMT NO]]&lt;&gt;"",EOMONTH(LoanStartDate,ROW(PaymentSchedule[[#This Row],[PMT NO]])-ROW(PaymentSchedule[[#Headers],[PMT NO]])-2)+DAY(LoanStartDate),"")</f>
        <v/>
      </c>
      <c r="D97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97" s="15" t="str">
        <f ca="1">IF(PaymentSchedule[[#This Row],[PMT NO]]&lt;&gt;"",ScheduledPayment,"")</f>
        <v/>
      </c>
      <c r="F97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7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7" s="15" t="str">
        <f ca="1">IF(PaymentSchedule[[#This Row],[PMT NO]]&lt;&gt;"",PaymentSchedule[[#This Row],[TOTAL PAYMENT]]-PaymentSchedule[[#This Row],[INTEREST]],"")</f>
        <v/>
      </c>
      <c r="I97" s="15" t="str">
        <f ca="1">IF(PaymentSchedule[[#This Row],[PMT NO]]&lt;&gt;"",PaymentSchedule[[#This Row],[BEGINNING BALANCE]]*(InterestRate/PaymentsPerYear),"")</f>
        <v/>
      </c>
      <c r="J97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7" s="15" t="str">
        <f ca="1">IF(PaymentSchedule[[#This Row],[PMT NO]]&lt;&gt;"",SUM(INDEX(PaymentSchedule[INTEREST],1,1):PaymentSchedule[[#This Row],[INTEREST]]),"")</f>
        <v/>
      </c>
    </row>
    <row r="98" spans="2:11" x14ac:dyDescent="0.2">
      <c r="B98" s="11" t="str">
        <f ca="1">IF(LoanIsGood,IF(ROW()-ROW(PaymentSchedule[[#Headers],[PMT NO]])&gt;ScheduledNumberOfPayments,"",ROW()-ROW(PaymentSchedule[[#Headers],[PMT NO]])),"")</f>
        <v/>
      </c>
      <c r="C98" s="13" t="str">
        <f ca="1">IF(PaymentSchedule[[#This Row],[PMT NO]]&lt;&gt;"",EOMONTH(LoanStartDate,ROW(PaymentSchedule[[#This Row],[PMT NO]])-ROW(PaymentSchedule[[#Headers],[PMT NO]])-2)+DAY(LoanStartDate),"")</f>
        <v/>
      </c>
      <c r="D98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98" s="15" t="str">
        <f ca="1">IF(PaymentSchedule[[#This Row],[PMT NO]]&lt;&gt;"",ScheduledPayment,"")</f>
        <v/>
      </c>
      <c r="F98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8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8" s="15" t="str">
        <f ca="1">IF(PaymentSchedule[[#This Row],[PMT NO]]&lt;&gt;"",PaymentSchedule[[#This Row],[TOTAL PAYMENT]]-PaymentSchedule[[#This Row],[INTEREST]],"")</f>
        <v/>
      </c>
      <c r="I98" s="15" t="str">
        <f ca="1">IF(PaymentSchedule[[#This Row],[PMT NO]]&lt;&gt;"",PaymentSchedule[[#This Row],[BEGINNING BALANCE]]*(InterestRate/PaymentsPerYear),"")</f>
        <v/>
      </c>
      <c r="J98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8" s="15" t="str">
        <f ca="1">IF(PaymentSchedule[[#This Row],[PMT NO]]&lt;&gt;"",SUM(INDEX(PaymentSchedule[INTEREST],1,1):PaymentSchedule[[#This Row],[INTEREST]]),"")</f>
        <v/>
      </c>
    </row>
    <row r="99" spans="2:11" x14ac:dyDescent="0.2">
      <c r="B99" s="11" t="str">
        <f ca="1">IF(LoanIsGood,IF(ROW()-ROW(PaymentSchedule[[#Headers],[PMT NO]])&gt;ScheduledNumberOfPayments,"",ROW()-ROW(PaymentSchedule[[#Headers],[PMT NO]])),"")</f>
        <v/>
      </c>
      <c r="C99" s="13" t="str">
        <f ca="1">IF(PaymentSchedule[[#This Row],[PMT NO]]&lt;&gt;"",EOMONTH(LoanStartDate,ROW(PaymentSchedule[[#This Row],[PMT NO]])-ROW(PaymentSchedule[[#Headers],[PMT NO]])-2)+DAY(LoanStartDate),"")</f>
        <v/>
      </c>
      <c r="D99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99" s="15" t="str">
        <f ca="1">IF(PaymentSchedule[[#This Row],[PMT NO]]&lt;&gt;"",ScheduledPayment,"")</f>
        <v/>
      </c>
      <c r="F99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99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99" s="15" t="str">
        <f ca="1">IF(PaymentSchedule[[#This Row],[PMT NO]]&lt;&gt;"",PaymentSchedule[[#This Row],[TOTAL PAYMENT]]-PaymentSchedule[[#This Row],[INTEREST]],"")</f>
        <v/>
      </c>
      <c r="I99" s="15" t="str">
        <f ca="1">IF(PaymentSchedule[[#This Row],[PMT NO]]&lt;&gt;"",PaymentSchedule[[#This Row],[BEGINNING BALANCE]]*(InterestRate/PaymentsPerYear),"")</f>
        <v/>
      </c>
      <c r="J99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99" s="15" t="str">
        <f ca="1">IF(PaymentSchedule[[#This Row],[PMT NO]]&lt;&gt;"",SUM(INDEX(PaymentSchedule[INTEREST],1,1):PaymentSchedule[[#This Row],[INTEREST]]),"")</f>
        <v/>
      </c>
    </row>
    <row r="100" spans="2:11" x14ac:dyDescent="0.2">
      <c r="B100" s="11" t="str">
        <f ca="1">IF(LoanIsGood,IF(ROW()-ROW(PaymentSchedule[[#Headers],[PMT NO]])&gt;ScheduledNumberOfPayments,"",ROW()-ROW(PaymentSchedule[[#Headers],[PMT NO]])),"")</f>
        <v/>
      </c>
      <c r="C100" s="13" t="str">
        <f ca="1">IF(PaymentSchedule[[#This Row],[PMT NO]]&lt;&gt;"",EOMONTH(LoanStartDate,ROW(PaymentSchedule[[#This Row],[PMT NO]])-ROW(PaymentSchedule[[#Headers],[PMT NO]])-2)+DAY(LoanStartDate),"")</f>
        <v/>
      </c>
      <c r="D100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00" s="15" t="str">
        <f ca="1">IF(PaymentSchedule[[#This Row],[PMT NO]]&lt;&gt;"",ScheduledPayment,"")</f>
        <v/>
      </c>
      <c r="F100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0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0" s="15" t="str">
        <f ca="1">IF(PaymentSchedule[[#This Row],[PMT NO]]&lt;&gt;"",PaymentSchedule[[#This Row],[TOTAL PAYMENT]]-PaymentSchedule[[#This Row],[INTEREST]],"")</f>
        <v/>
      </c>
      <c r="I100" s="15" t="str">
        <f ca="1">IF(PaymentSchedule[[#This Row],[PMT NO]]&lt;&gt;"",PaymentSchedule[[#This Row],[BEGINNING BALANCE]]*(InterestRate/PaymentsPerYear),"")</f>
        <v/>
      </c>
      <c r="J100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0" s="15" t="str">
        <f ca="1">IF(PaymentSchedule[[#This Row],[PMT NO]]&lt;&gt;"",SUM(INDEX(PaymentSchedule[INTEREST],1,1):PaymentSchedule[[#This Row],[INTEREST]]),"")</f>
        <v/>
      </c>
    </row>
    <row r="101" spans="2:11" x14ac:dyDescent="0.2">
      <c r="B101" s="11" t="str">
        <f ca="1">IF(LoanIsGood,IF(ROW()-ROW(PaymentSchedule[[#Headers],[PMT NO]])&gt;ScheduledNumberOfPayments,"",ROW()-ROW(PaymentSchedule[[#Headers],[PMT NO]])),"")</f>
        <v/>
      </c>
      <c r="C101" s="13" t="str">
        <f ca="1">IF(PaymentSchedule[[#This Row],[PMT NO]]&lt;&gt;"",EOMONTH(LoanStartDate,ROW(PaymentSchedule[[#This Row],[PMT NO]])-ROW(PaymentSchedule[[#Headers],[PMT NO]])-2)+DAY(LoanStartDate),"")</f>
        <v/>
      </c>
      <c r="D101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01" s="15" t="str">
        <f ca="1">IF(PaymentSchedule[[#This Row],[PMT NO]]&lt;&gt;"",ScheduledPayment,"")</f>
        <v/>
      </c>
      <c r="F101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1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1" s="15" t="str">
        <f ca="1">IF(PaymentSchedule[[#This Row],[PMT NO]]&lt;&gt;"",PaymentSchedule[[#This Row],[TOTAL PAYMENT]]-PaymentSchedule[[#This Row],[INTEREST]],"")</f>
        <v/>
      </c>
      <c r="I101" s="15" t="str">
        <f ca="1">IF(PaymentSchedule[[#This Row],[PMT NO]]&lt;&gt;"",PaymentSchedule[[#This Row],[BEGINNING BALANCE]]*(InterestRate/PaymentsPerYear),"")</f>
        <v/>
      </c>
      <c r="J101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1" s="15" t="str">
        <f ca="1">IF(PaymentSchedule[[#This Row],[PMT NO]]&lt;&gt;"",SUM(INDEX(PaymentSchedule[INTEREST],1,1):PaymentSchedule[[#This Row],[INTEREST]]),"")</f>
        <v/>
      </c>
    </row>
    <row r="102" spans="2:11" x14ac:dyDescent="0.2">
      <c r="B102" s="11" t="str">
        <f ca="1">IF(LoanIsGood,IF(ROW()-ROW(PaymentSchedule[[#Headers],[PMT NO]])&gt;ScheduledNumberOfPayments,"",ROW()-ROW(PaymentSchedule[[#Headers],[PMT NO]])),"")</f>
        <v/>
      </c>
      <c r="C102" s="13" t="str">
        <f ca="1">IF(PaymentSchedule[[#This Row],[PMT NO]]&lt;&gt;"",EOMONTH(LoanStartDate,ROW(PaymentSchedule[[#This Row],[PMT NO]])-ROW(PaymentSchedule[[#Headers],[PMT NO]])-2)+DAY(LoanStartDate),"")</f>
        <v/>
      </c>
      <c r="D102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02" s="15" t="str">
        <f ca="1">IF(PaymentSchedule[[#This Row],[PMT NO]]&lt;&gt;"",ScheduledPayment,"")</f>
        <v/>
      </c>
      <c r="F102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2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2" s="15" t="str">
        <f ca="1">IF(PaymentSchedule[[#This Row],[PMT NO]]&lt;&gt;"",PaymentSchedule[[#This Row],[TOTAL PAYMENT]]-PaymentSchedule[[#This Row],[INTEREST]],"")</f>
        <v/>
      </c>
      <c r="I102" s="15" t="str">
        <f ca="1">IF(PaymentSchedule[[#This Row],[PMT NO]]&lt;&gt;"",PaymentSchedule[[#This Row],[BEGINNING BALANCE]]*(InterestRate/PaymentsPerYear),"")</f>
        <v/>
      </c>
      <c r="J102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2" s="15" t="str">
        <f ca="1">IF(PaymentSchedule[[#This Row],[PMT NO]]&lt;&gt;"",SUM(INDEX(PaymentSchedule[INTEREST],1,1):PaymentSchedule[[#This Row],[INTEREST]]),"")</f>
        <v/>
      </c>
    </row>
    <row r="103" spans="2:11" x14ac:dyDescent="0.2">
      <c r="B103" s="11" t="str">
        <f ca="1">IF(LoanIsGood,IF(ROW()-ROW(PaymentSchedule[[#Headers],[PMT NO]])&gt;ScheduledNumberOfPayments,"",ROW()-ROW(PaymentSchedule[[#Headers],[PMT NO]])),"")</f>
        <v/>
      </c>
      <c r="C103" s="13" t="str">
        <f ca="1">IF(PaymentSchedule[[#This Row],[PMT NO]]&lt;&gt;"",EOMONTH(LoanStartDate,ROW(PaymentSchedule[[#This Row],[PMT NO]])-ROW(PaymentSchedule[[#Headers],[PMT NO]])-2)+DAY(LoanStartDate),"")</f>
        <v/>
      </c>
      <c r="D103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03" s="15" t="str">
        <f ca="1">IF(PaymentSchedule[[#This Row],[PMT NO]]&lt;&gt;"",ScheduledPayment,"")</f>
        <v/>
      </c>
      <c r="F103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3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3" s="15" t="str">
        <f ca="1">IF(PaymentSchedule[[#This Row],[PMT NO]]&lt;&gt;"",PaymentSchedule[[#This Row],[TOTAL PAYMENT]]-PaymentSchedule[[#This Row],[INTEREST]],"")</f>
        <v/>
      </c>
      <c r="I103" s="15" t="str">
        <f ca="1">IF(PaymentSchedule[[#This Row],[PMT NO]]&lt;&gt;"",PaymentSchedule[[#This Row],[BEGINNING BALANCE]]*(InterestRate/PaymentsPerYear),"")</f>
        <v/>
      </c>
      <c r="J103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3" s="15" t="str">
        <f ca="1">IF(PaymentSchedule[[#This Row],[PMT NO]]&lt;&gt;"",SUM(INDEX(PaymentSchedule[INTEREST],1,1):PaymentSchedule[[#This Row],[INTEREST]]),"")</f>
        <v/>
      </c>
    </row>
    <row r="104" spans="2:11" x14ac:dyDescent="0.2">
      <c r="B104" s="11" t="str">
        <f ca="1">IF(LoanIsGood,IF(ROW()-ROW(PaymentSchedule[[#Headers],[PMT NO]])&gt;ScheduledNumberOfPayments,"",ROW()-ROW(PaymentSchedule[[#Headers],[PMT NO]])),"")</f>
        <v/>
      </c>
      <c r="C104" s="13" t="str">
        <f ca="1">IF(PaymentSchedule[[#This Row],[PMT NO]]&lt;&gt;"",EOMONTH(LoanStartDate,ROW(PaymentSchedule[[#This Row],[PMT NO]])-ROW(PaymentSchedule[[#Headers],[PMT NO]])-2)+DAY(LoanStartDate),"")</f>
        <v/>
      </c>
      <c r="D104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04" s="15" t="str">
        <f ca="1">IF(PaymentSchedule[[#This Row],[PMT NO]]&lt;&gt;"",ScheduledPayment,"")</f>
        <v/>
      </c>
      <c r="F104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4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4" s="15" t="str">
        <f ca="1">IF(PaymentSchedule[[#This Row],[PMT NO]]&lt;&gt;"",PaymentSchedule[[#This Row],[TOTAL PAYMENT]]-PaymentSchedule[[#This Row],[INTEREST]],"")</f>
        <v/>
      </c>
      <c r="I104" s="15" t="str">
        <f ca="1">IF(PaymentSchedule[[#This Row],[PMT NO]]&lt;&gt;"",PaymentSchedule[[#This Row],[BEGINNING BALANCE]]*(InterestRate/PaymentsPerYear),"")</f>
        <v/>
      </c>
      <c r="J104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4" s="15" t="str">
        <f ca="1">IF(PaymentSchedule[[#This Row],[PMT NO]]&lt;&gt;"",SUM(INDEX(PaymentSchedule[INTEREST],1,1):PaymentSchedule[[#This Row],[INTEREST]]),"")</f>
        <v/>
      </c>
    </row>
    <row r="105" spans="2:11" x14ac:dyDescent="0.2">
      <c r="B105" s="11" t="str">
        <f ca="1">IF(LoanIsGood,IF(ROW()-ROW(PaymentSchedule[[#Headers],[PMT NO]])&gt;ScheduledNumberOfPayments,"",ROW()-ROW(PaymentSchedule[[#Headers],[PMT NO]])),"")</f>
        <v/>
      </c>
      <c r="C105" s="13" t="str">
        <f ca="1">IF(PaymentSchedule[[#This Row],[PMT NO]]&lt;&gt;"",EOMONTH(LoanStartDate,ROW(PaymentSchedule[[#This Row],[PMT NO]])-ROW(PaymentSchedule[[#Headers],[PMT NO]])-2)+DAY(LoanStartDate),"")</f>
        <v/>
      </c>
      <c r="D105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05" s="15" t="str">
        <f ca="1">IF(PaymentSchedule[[#This Row],[PMT NO]]&lt;&gt;"",ScheduledPayment,"")</f>
        <v/>
      </c>
      <c r="F105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5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5" s="15" t="str">
        <f ca="1">IF(PaymentSchedule[[#This Row],[PMT NO]]&lt;&gt;"",PaymentSchedule[[#This Row],[TOTAL PAYMENT]]-PaymentSchedule[[#This Row],[INTEREST]],"")</f>
        <v/>
      </c>
      <c r="I105" s="15" t="str">
        <f ca="1">IF(PaymentSchedule[[#This Row],[PMT NO]]&lt;&gt;"",PaymentSchedule[[#This Row],[BEGINNING BALANCE]]*(InterestRate/PaymentsPerYear),"")</f>
        <v/>
      </c>
      <c r="J105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5" s="15" t="str">
        <f ca="1">IF(PaymentSchedule[[#This Row],[PMT NO]]&lt;&gt;"",SUM(INDEX(PaymentSchedule[INTEREST],1,1):PaymentSchedule[[#This Row],[INTEREST]]),"")</f>
        <v/>
      </c>
    </row>
    <row r="106" spans="2:11" x14ac:dyDescent="0.2">
      <c r="B106" s="11" t="str">
        <f ca="1">IF(LoanIsGood,IF(ROW()-ROW(PaymentSchedule[[#Headers],[PMT NO]])&gt;ScheduledNumberOfPayments,"",ROW()-ROW(PaymentSchedule[[#Headers],[PMT NO]])),"")</f>
        <v/>
      </c>
      <c r="C106" s="13" t="str">
        <f ca="1">IF(PaymentSchedule[[#This Row],[PMT NO]]&lt;&gt;"",EOMONTH(LoanStartDate,ROW(PaymentSchedule[[#This Row],[PMT NO]])-ROW(PaymentSchedule[[#Headers],[PMT NO]])-2)+DAY(LoanStartDate),"")</f>
        <v/>
      </c>
      <c r="D106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06" s="15" t="str">
        <f ca="1">IF(PaymentSchedule[[#This Row],[PMT NO]]&lt;&gt;"",ScheduledPayment,"")</f>
        <v/>
      </c>
      <c r="F106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6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6" s="15" t="str">
        <f ca="1">IF(PaymentSchedule[[#This Row],[PMT NO]]&lt;&gt;"",PaymentSchedule[[#This Row],[TOTAL PAYMENT]]-PaymentSchedule[[#This Row],[INTEREST]],"")</f>
        <v/>
      </c>
      <c r="I106" s="15" t="str">
        <f ca="1">IF(PaymentSchedule[[#This Row],[PMT NO]]&lt;&gt;"",PaymentSchedule[[#This Row],[BEGINNING BALANCE]]*(InterestRate/PaymentsPerYear),"")</f>
        <v/>
      </c>
      <c r="J106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6" s="15" t="str">
        <f ca="1">IF(PaymentSchedule[[#This Row],[PMT NO]]&lt;&gt;"",SUM(INDEX(PaymentSchedule[INTEREST],1,1):PaymentSchedule[[#This Row],[INTEREST]]),"")</f>
        <v/>
      </c>
    </row>
    <row r="107" spans="2:11" x14ac:dyDescent="0.2">
      <c r="B107" s="11" t="str">
        <f ca="1">IF(LoanIsGood,IF(ROW()-ROW(PaymentSchedule[[#Headers],[PMT NO]])&gt;ScheduledNumberOfPayments,"",ROW()-ROW(PaymentSchedule[[#Headers],[PMT NO]])),"")</f>
        <v/>
      </c>
      <c r="C107" s="13" t="str">
        <f ca="1">IF(PaymentSchedule[[#This Row],[PMT NO]]&lt;&gt;"",EOMONTH(LoanStartDate,ROW(PaymentSchedule[[#This Row],[PMT NO]])-ROW(PaymentSchedule[[#Headers],[PMT NO]])-2)+DAY(LoanStartDate),"")</f>
        <v/>
      </c>
      <c r="D107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07" s="15" t="str">
        <f ca="1">IF(PaymentSchedule[[#This Row],[PMT NO]]&lt;&gt;"",ScheduledPayment,"")</f>
        <v/>
      </c>
      <c r="F107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7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7" s="15" t="str">
        <f ca="1">IF(PaymentSchedule[[#This Row],[PMT NO]]&lt;&gt;"",PaymentSchedule[[#This Row],[TOTAL PAYMENT]]-PaymentSchedule[[#This Row],[INTEREST]],"")</f>
        <v/>
      </c>
      <c r="I107" s="15" t="str">
        <f ca="1">IF(PaymentSchedule[[#This Row],[PMT NO]]&lt;&gt;"",PaymentSchedule[[#This Row],[BEGINNING BALANCE]]*(InterestRate/PaymentsPerYear),"")</f>
        <v/>
      </c>
      <c r="J107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7" s="15" t="str">
        <f ca="1">IF(PaymentSchedule[[#This Row],[PMT NO]]&lt;&gt;"",SUM(INDEX(PaymentSchedule[INTEREST],1,1):PaymentSchedule[[#This Row],[INTEREST]]),"")</f>
        <v/>
      </c>
    </row>
    <row r="108" spans="2:11" x14ac:dyDescent="0.2">
      <c r="B108" s="11" t="str">
        <f ca="1">IF(LoanIsGood,IF(ROW()-ROW(PaymentSchedule[[#Headers],[PMT NO]])&gt;ScheduledNumberOfPayments,"",ROW()-ROW(PaymentSchedule[[#Headers],[PMT NO]])),"")</f>
        <v/>
      </c>
      <c r="C108" s="13" t="str">
        <f ca="1">IF(PaymentSchedule[[#This Row],[PMT NO]]&lt;&gt;"",EOMONTH(LoanStartDate,ROW(PaymentSchedule[[#This Row],[PMT NO]])-ROW(PaymentSchedule[[#Headers],[PMT NO]])-2)+DAY(LoanStartDate),"")</f>
        <v/>
      </c>
      <c r="D108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08" s="15" t="str">
        <f ca="1">IF(PaymentSchedule[[#This Row],[PMT NO]]&lt;&gt;"",ScheduledPayment,"")</f>
        <v/>
      </c>
      <c r="F108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8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8" s="15" t="str">
        <f ca="1">IF(PaymentSchedule[[#This Row],[PMT NO]]&lt;&gt;"",PaymentSchedule[[#This Row],[TOTAL PAYMENT]]-PaymentSchedule[[#This Row],[INTEREST]],"")</f>
        <v/>
      </c>
      <c r="I108" s="15" t="str">
        <f ca="1">IF(PaymentSchedule[[#This Row],[PMT NO]]&lt;&gt;"",PaymentSchedule[[#This Row],[BEGINNING BALANCE]]*(InterestRate/PaymentsPerYear),"")</f>
        <v/>
      </c>
      <c r="J108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8" s="15" t="str">
        <f ca="1">IF(PaymentSchedule[[#This Row],[PMT NO]]&lt;&gt;"",SUM(INDEX(PaymentSchedule[INTEREST],1,1):PaymentSchedule[[#This Row],[INTEREST]]),"")</f>
        <v/>
      </c>
    </row>
    <row r="109" spans="2:11" x14ac:dyDescent="0.2">
      <c r="B109" s="11" t="str">
        <f ca="1">IF(LoanIsGood,IF(ROW()-ROW(PaymentSchedule[[#Headers],[PMT NO]])&gt;ScheduledNumberOfPayments,"",ROW()-ROW(PaymentSchedule[[#Headers],[PMT NO]])),"")</f>
        <v/>
      </c>
      <c r="C109" s="13" t="str">
        <f ca="1">IF(PaymentSchedule[[#This Row],[PMT NO]]&lt;&gt;"",EOMONTH(LoanStartDate,ROW(PaymentSchedule[[#This Row],[PMT NO]])-ROW(PaymentSchedule[[#Headers],[PMT NO]])-2)+DAY(LoanStartDate),"")</f>
        <v/>
      </c>
      <c r="D109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09" s="15" t="str">
        <f ca="1">IF(PaymentSchedule[[#This Row],[PMT NO]]&lt;&gt;"",ScheduledPayment,"")</f>
        <v/>
      </c>
      <c r="F109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09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09" s="15" t="str">
        <f ca="1">IF(PaymentSchedule[[#This Row],[PMT NO]]&lt;&gt;"",PaymentSchedule[[#This Row],[TOTAL PAYMENT]]-PaymentSchedule[[#This Row],[INTEREST]],"")</f>
        <v/>
      </c>
      <c r="I109" s="15" t="str">
        <f ca="1">IF(PaymentSchedule[[#This Row],[PMT NO]]&lt;&gt;"",PaymentSchedule[[#This Row],[BEGINNING BALANCE]]*(InterestRate/PaymentsPerYear),"")</f>
        <v/>
      </c>
      <c r="J109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09" s="15" t="str">
        <f ca="1">IF(PaymentSchedule[[#This Row],[PMT NO]]&lt;&gt;"",SUM(INDEX(PaymentSchedule[INTEREST],1,1):PaymentSchedule[[#This Row],[INTEREST]]),"")</f>
        <v/>
      </c>
    </row>
    <row r="110" spans="2:11" x14ac:dyDescent="0.2">
      <c r="B110" s="11" t="str">
        <f ca="1">IF(LoanIsGood,IF(ROW()-ROW(PaymentSchedule[[#Headers],[PMT NO]])&gt;ScheduledNumberOfPayments,"",ROW()-ROW(PaymentSchedule[[#Headers],[PMT NO]])),"")</f>
        <v/>
      </c>
      <c r="C110" s="13" t="str">
        <f ca="1">IF(PaymentSchedule[[#This Row],[PMT NO]]&lt;&gt;"",EOMONTH(LoanStartDate,ROW(PaymentSchedule[[#This Row],[PMT NO]])-ROW(PaymentSchedule[[#Headers],[PMT NO]])-2)+DAY(LoanStartDate),"")</f>
        <v/>
      </c>
      <c r="D110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10" s="15" t="str">
        <f ca="1">IF(PaymentSchedule[[#This Row],[PMT NO]]&lt;&gt;"",ScheduledPayment,"")</f>
        <v/>
      </c>
      <c r="F110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0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0" s="15" t="str">
        <f ca="1">IF(PaymentSchedule[[#This Row],[PMT NO]]&lt;&gt;"",PaymentSchedule[[#This Row],[TOTAL PAYMENT]]-PaymentSchedule[[#This Row],[INTEREST]],"")</f>
        <v/>
      </c>
      <c r="I110" s="15" t="str">
        <f ca="1">IF(PaymentSchedule[[#This Row],[PMT NO]]&lt;&gt;"",PaymentSchedule[[#This Row],[BEGINNING BALANCE]]*(InterestRate/PaymentsPerYear),"")</f>
        <v/>
      </c>
      <c r="J110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0" s="15" t="str">
        <f ca="1">IF(PaymentSchedule[[#This Row],[PMT NO]]&lt;&gt;"",SUM(INDEX(PaymentSchedule[INTEREST],1,1):PaymentSchedule[[#This Row],[INTEREST]]),"")</f>
        <v/>
      </c>
    </row>
    <row r="111" spans="2:11" x14ac:dyDescent="0.2">
      <c r="B111" s="11" t="str">
        <f ca="1">IF(LoanIsGood,IF(ROW()-ROW(PaymentSchedule[[#Headers],[PMT NO]])&gt;ScheduledNumberOfPayments,"",ROW()-ROW(PaymentSchedule[[#Headers],[PMT NO]])),"")</f>
        <v/>
      </c>
      <c r="C111" s="13" t="str">
        <f ca="1">IF(PaymentSchedule[[#This Row],[PMT NO]]&lt;&gt;"",EOMONTH(LoanStartDate,ROW(PaymentSchedule[[#This Row],[PMT NO]])-ROW(PaymentSchedule[[#Headers],[PMT NO]])-2)+DAY(LoanStartDate),"")</f>
        <v/>
      </c>
      <c r="D111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11" s="15" t="str">
        <f ca="1">IF(PaymentSchedule[[#This Row],[PMT NO]]&lt;&gt;"",ScheduledPayment,"")</f>
        <v/>
      </c>
      <c r="F111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1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1" s="15" t="str">
        <f ca="1">IF(PaymentSchedule[[#This Row],[PMT NO]]&lt;&gt;"",PaymentSchedule[[#This Row],[TOTAL PAYMENT]]-PaymentSchedule[[#This Row],[INTEREST]],"")</f>
        <v/>
      </c>
      <c r="I111" s="15" t="str">
        <f ca="1">IF(PaymentSchedule[[#This Row],[PMT NO]]&lt;&gt;"",PaymentSchedule[[#This Row],[BEGINNING BALANCE]]*(InterestRate/PaymentsPerYear),"")</f>
        <v/>
      </c>
      <c r="J111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1" s="15" t="str">
        <f ca="1">IF(PaymentSchedule[[#This Row],[PMT NO]]&lt;&gt;"",SUM(INDEX(PaymentSchedule[INTEREST],1,1):PaymentSchedule[[#This Row],[INTEREST]]),"")</f>
        <v/>
      </c>
    </row>
    <row r="112" spans="2:11" x14ac:dyDescent="0.2">
      <c r="B112" s="11" t="str">
        <f ca="1">IF(LoanIsGood,IF(ROW()-ROW(PaymentSchedule[[#Headers],[PMT NO]])&gt;ScheduledNumberOfPayments,"",ROW()-ROW(PaymentSchedule[[#Headers],[PMT NO]])),"")</f>
        <v/>
      </c>
      <c r="C112" s="13" t="str">
        <f ca="1">IF(PaymentSchedule[[#This Row],[PMT NO]]&lt;&gt;"",EOMONTH(LoanStartDate,ROW(PaymentSchedule[[#This Row],[PMT NO]])-ROW(PaymentSchedule[[#Headers],[PMT NO]])-2)+DAY(LoanStartDate),"")</f>
        <v/>
      </c>
      <c r="D112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12" s="15" t="str">
        <f ca="1">IF(PaymentSchedule[[#This Row],[PMT NO]]&lt;&gt;"",ScheduledPayment,"")</f>
        <v/>
      </c>
      <c r="F112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2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2" s="15" t="str">
        <f ca="1">IF(PaymentSchedule[[#This Row],[PMT NO]]&lt;&gt;"",PaymentSchedule[[#This Row],[TOTAL PAYMENT]]-PaymentSchedule[[#This Row],[INTEREST]],"")</f>
        <v/>
      </c>
      <c r="I112" s="15" t="str">
        <f ca="1">IF(PaymentSchedule[[#This Row],[PMT NO]]&lt;&gt;"",PaymentSchedule[[#This Row],[BEGINNING BALANCE]]*(InterestRate/PaymentsPerYear),"")</f>
        <v/>
      </c>
      <c r="J112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2" s="15" t="str">
        <f ca="1">IF(PaymentSchedule[[#This Row],[PMT NO]]&lt;&gt;"",SUM(INDEX(PaymentSchedule[INTEREST],1,1):PaymentSchedule[[#This Row],[INTEREST]]),"")</f>
        <v/>
      </c>
    </row>
    <row r="113" spans="2:11" x14ac:dyDescent="0.2">
      <c r="B113" s="11" t="str">
        <f ca="1">IF(LoanIsGood,IF(ROW()-ROW(PaymentSchedule[[#Headers],[PMT NO]])&gt;ScheduledNumberOfPayments,"",ROW()-ROW(PaymentSchedule[[#Headers],[PMT NO]])),"")</f>
        <v/>
      </c>
      <c r="C113" s="13" t="str">
        <f ca="1">IF(PaymentSchedule[[#This Row],[PMT NO]]&lt;&gt;"",EOMONTH(LoanStartDate,ROW(PaymentSchedule[[#This Row],[PMT NO]])-ROW(PaymentSchedule[[#Headers],[PMT NO]])-2)+DAY(LoanStartDate),"")</f>
        <v/>
      </c>
      <c r="D113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13" s="15" t="str">
        <f ca="1">IF(PaymentSchedule[[#This Row],[PMT NO]]&lt;&gt;"",ScheduledPayment,"")</f>
        <v/>
      </c>
      <c r="F113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3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3" s="15" t="str">
        <f ca="1">IF(PaymentSchedule[[#This Row],[PMT NO]]&lt;&gt;"",PaymentSchedule[[#This Row],[TOTAL PAYMENT]]-PaymentSchedule[[#This Row],[INTEREST]],"")</f>
        <v/>
      </c>
      <c r="I113" s="15" t="str">
        <f ca="1">IF(PaymentSchedule[[#This Row],[PMT NO]]&lt;&gt;"",PaymentSchedule[[#This Row],[BEGINNING BALANCE]]*(InterestRate/PaymentsPerYear),"")</f>
        <v/>
      </c>
      <c r="J113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3" s="15" t="str">
        <f ca="1">IF(PaymentSchedule[[#This Row],[PMT NO]]&lt;&gt;"",SUM(INDEX(PaymentSchedule[INTEREST],1,1):PaymentSchedule[[#This Row],[INTEREST]]),"")</f>
        <v/>
      </c>
    </row>
    <row r="114" spans="2:11" x14ac:dyDescent="0.2">
      <c r="B114" s="11" t="str">
        <f ca="1">IF(LoanIsGood,IF(ROW()-ROW(PaymentSchedule[[#Headers],[PMT NO]])&gt;ScheduledNumberOfPayments,"",ROW()-ROW(PaymentSchedule[[#Headers],[PMT NO]])),"")</f>
        <v/>
      </c>
      <c r="C114" s="13" t="str">
        <f ca="1">IF(PaymentSchedule[[#This Row],[PMT NO]]&lt;&gt;"",EOMONTH(LoanStartDate,ROW(PaymentSchedule[[#This Row],[PMT NO]])-ROW(PaymentSchedule[[#Headers],[PMT NO]])-2)+DAY(LoanStartDate),"")</f>
        <v/>
      </c>
      <c r="D114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14" s="15" t="str">
        <f ca="1">IF(PaymentSchedule[[#This Row],[PMT NO]]&lt;&gt;"",ScheduledPayment,"")</f>
        <v/>
      </c>
      <c r="F114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4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4" s="15" t="str">
        <f ca="1">IF(PaymentSchedule[[#This Row],[PMT NO]]&lt;&gt;"",PaymentSchedule[[#This Row],[TOTAL PAYMENT]]-PaymentSchedule[[#This Row],[INTEREST]],"")</f>
        <v/>
      </c>
      <c r="I114" s="15" t="str">
        <f ca="1">IF(PaymentSchedule[[#This Row],[PMT NO]]&lt;&gt;"",PaymentSchedule[[#This Row],[BEGINNING BALANCE]]*(InterestRate/PaymentsPerYear),"")</f>
        <v/>
      </c>
      <c r="J114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4" s="15" t="str">
        <f ca="1">IF(PaymentSchedule[[#This Row],[PMT NO]]&lt;&gt;"",SUM(INDEX(PaymentSchedule[INTEREST],1,1):PaymentSchedule[[#This Row],[INTEREST]]),"")</f>
        <v/>
      </c>
    </row>
    <row r="115" spans="2:11" x14ac:dyDescent="0.2">
      <c r="B115" s="11" t="str">
        <f ca="1">IF(LoanIsGood,IF(ROW()-ROW(PaymentSchedule[[#Headers],[PMT NO]])&gt;ScheduledNumberOfPayments,"",ROW()-ROW(PaymentSchedule[[#Headers],[PMT NO]])),"")</f>
        <v/>
      </c>
      <c r="C115" s="13" t="str">
        <f ca="1">IF(PaymentSchedule[[#This Row],[PMT NO]]&lt;&gt;"",EOMONTH(LoanStartDate,ROW(PaymentSchedule[[#This Row],[PMT NO]])-ROW(PaymentSchedule[[#Headers],[PMT NO]])-2)+DAY(LoanStartDate),"")</f>
        <v/>
      </c>
      <c r="D115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15" s="15" t="str">
        <f ca="1">IF(PaymentSchedule[[#This Row],[PMT NO]]&lt;&gt;"",ScheduledPayment,"")</f>
        <v/>
      </c>
      <c r="F115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5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5" s="15" t="str">
        <f ca="1">IF(PaymentSchedule[[#This Row],[PMT NO]]&lt;&gt;"",PaymentSchedule[[#This Row],[TOTAL PAYMENT]]-PaymentSchedule[[#This Row],[INTEREST]],"")</f>
        <v/>
      </c>
      <c r="I115" s="15" t="str">
        <f ca="1">IF(PaymentSchedule[[#This Row],[PMT NO]]&lt;&gt;"",PaymentSchedule[[#This Row],[BEGINNING BALANCE]]*(InterestRate/PaymentsPerYear),"")</f>
        <v/>
      </c>
      <c r="J115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5" s="15" t="str">
        <f ca="1">IF(PaymentSchedule[[#This Row],[PMT NO]]&lt;&gt;"",SUM(INDEX(PaymentSchedule[INTEREST],1,1):PaymentSchedule[[#This Row],[INTEREST]]),"")</f>
        <v/>
      </c>
    </row>
    <row r="116" spans="2:11" x14ac:dyDescent="0.2">
      <c r="B116" s="11" t="str">
        <f ca="1">IF(LoanIsGood,IF(ROW()-ROW(PaymentSchedule[[#Headers],[PMT NO]])&gt;ScheduledNumberOfPayments,"",ROW()-ROW(PaymentSchedule[[#Headers],[PMT NO]])),"")</f>
        <v/>
      </c>
      <c r="C116" s="13" t="str">
        <f ca="1">IF(PaymentSchedule[[#This Row],[PMT NO]]&lt;&gt;"",EOMONTH(LoanStartDate,ROW(PaymentSchedule[[#This Row],[PMT NO]])-ROW(PaymentSchedule[[#Headers],[PMT NO]])-2)+DAY(LoanStartDate),"")</f>
        <v/>
      </c>
      <c r="D116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16" s="15" t="str">
        <f ca="1">IF(PaymentSchedule[[#This Row],[PMT NO]]&lt;&gt;"",ScheduledPayment,"")</f>
        <v/>
      </c>
      <c r="F116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6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6" s="15" t="str">
        <f ca="1">IF(PaymentSchedule[[#This Row],[PMT NO]]&lt;&gt;"",PaymentSchedule[[#This Row],[TOTAL PAYMENT]]-PaymentSchedule[[#This Row],[INTEREST]],"")</f>
        <v/>
      </c>
      <c r="I116" s="15" t="str">
        <f ca="1">IF(PaymentSchedule[[#This Row],[PMT NO]]&lt;&gt;"",PaymentSchedule[[#This Row],[BEGINNING BALANCE]]*(InterestRate/PaymentsPerYear),"")</f>
        <v/>
      </c>
      <c r="J116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6" s="15" t="str">
        <f ca="1">IF(PaymentSchedule[[#This Row],[PMT NO]]&lt;&gt;"",SUM(INDEX(PaymentSchedule[INTEREST],1,1):PaymentSchedule[[#This Row],[INTEREST]]),"")</f>
        <v/>
      </c>
    </row>
    <row r="117" spans="2:11" x14ac:dyDescent="0.2">
      <c r="B117" s="11" t="str">
        <f ca="1">IF(LoanIsGood,IF(ROW()-ROW(PaymentSchedule[[#Headers],[PMT NO]])&gt;ScheduledNumberOfPayments,"",ROW()-ROW(PaymentSchedule[[#Headers],[PMT NO]])),"")</f>
        <v/>
      </c>
      <c r="C117" s="13" t="str">
        <f ca="1">IF(PaymentSchedule[[#This Row],[PMT NO]]&lt;&gt;"",EOMONTH(LoanStartDate,ROW(PaymentSchedule[[#This Row],[PMT NO]])-ROW(PaymentSchedule[[#Headers],[PMT NO]])-2)+DAY(LoanStartDate),"")</f>
        <v/>
      </c>
      <c r="D117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17" s="15" t="str">
        <f ca="1">IF(PaymentSchedule[[#This Row],[PMT NO]]&lt;&gt;"",ScheduledPayment,"")</f>
        <v/>
      </c>
      <c r="F117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7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7" s="15" t="str">
        <f ca="1">IF(PaymentSchedule[[#This Row],[PMT NO]]&lt;&gt;"",PaymentSchedule[[#This Row],[TOTAL PAYMENT]]-PaymentSchedule[[#This Row],[INTEREST]],"")</f>
        <v/>
      </c>
      <c r="I117" s="15" t="str">
        <f ca="1">IF(PaymentSchedule[[#This Row],[PMT NO]]&lt;&gt;"",PaymentSchedule[[#This Row],[BEGINNING BALANCE]]*(InterestRate/PaymentsPerYear),"")</f>
        <v/>
      </c>
      <c r="J117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7" s="15" t="str">
        <f ca="1">IF(PaymentSchedule[[#This Row],[PMT NO]]&lt;&gt;"",SUM(INDEX(PaymentSchedule[INTEREST],1,1):PaymentSchedule[[#This Row],[INTEREST]]),"")</f>
        <v/>
      </c>
    </row>
    <row r="118" spans="2:11" x14ac:dyDescent="0.2">
      <c r="B118" s="11" t="str">
        <f ca="1">IF(LoanIsGood,IF(ROW()-ROW(PaymentSchedule[[#Headers],[PMT NO]])&gt;ScheduledNumberOfPayments,"",ROW()-ROW(PaymentSchedule[[#Headers],[PMT NO]])),"")</f>
        <v/>
      </c>
      <c r="C118" s="13" t="str">
        <f ca="1">IF(PaymentSchedule[[#This Row],[PMT NO]]&lt;&gt;"",EOMONTH(LoanStartDate,ROW(PaymentSchedule[[#This Row],[PMT NO]])-ROW(PaymentSchedule[[#Headers],[PMT NO]])-2)+DAY(LoanStartDate),"")</f>
        <v/>
      </c>
      <c r="D118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18" s="15" t="str">
        <f ca="1">IF(PaymentSchedule[[#This Row],[PMT NO]]&lt;&gt;"",ScheduledPayment,"")</f>
        <v/>
      </c>
      <c r="F118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8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8" s="15" t="str">
        <f ca="1">IF(PaymentSchedule[[#This Row],[PMT NO]]&lt;&gt;"",PaymentSchedule[[#This Row],[TOTAL PAYMENT]]-PaymentSchedule[[#This Row],[INTEREST]],"")</f>
        <v/>
      </c>
      <c r="I118" s="15" t="str">
        <f ca="1">IF(PaymentSchedule[[#This Row],[PMT NO]]&lt;&gt;"",PaymentSchedule[[#This Row],[BEGINNING BALANCE]]*(InterestRate/PaymentsPerYear),"")</f>
        <v/>
      </c>
      <c r="J118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8" s="15" t="str">
        <f ca="1">IF(PaymentSchedule[[#This Row],[PMT NO]]&lt;&gt;"",SUM(INDEX(PaymentSchedule[INTEREST],1,1):PaymentSchedule[[#This Row],[INTEREST]]),"")</f>
        <v/>
      </c>
    </row>
    <row r="119" spans="2:11" x14ac:dyDescent="0.2">
      <c r="B119" s="11" t="str">
        <f ca="1">IF(LoanIsGood,IF(ROW()-ROW(PaymentSchedule[[#Headers],[PMT NO]])&gt;ScheduledNumberOfPayments,"",ROW()-ROW(PaymentSchedule[[#Headers],[PMT NO]])),"")</f>
        <v/>
      </c>
      <c r="C119" s="13" t="str">
        <f ca="1">IF(PaymentSchedule[[#This Row],[PMT NO]]&lt;&gt;"",EOMONTH(LoanStartDate,ROW(PaymentSchedule[[#This Row],[PMT NO]])-ROW(PaymentSchedule[[#Headers],[PMT NO]])-2)+DAY(LoanStartDate),"")</f>
        <v/>
      </c>
      <c r="D119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19" s="15" t="str">
        <f ca="1">IF(PaymentSchedule[[#This Row],[PMT NO]]&lt;&gt;"",ScheduledPayment,"")</f>
        <v/>
      </c>
      <c r="F119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19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19" s="15" t="str">
        <f ca="1">IF(PaymentSchedule[[#This Row],[PMT NO]]&lt;&gt;"",PaymentSchedule[[#This Row],[TOTAL PAYMENT]]-PaymentSchedule[[#This Row],[INTEREST]],"")</f>
        <v/>
      </c>
      <c r="I119" s="15" t="str">
        <f ca="1">IF(PaymentSchedule[[#This Row],[PMT NO]]&lt;&gt;"",PaymentSchedule[[#This Row],[BEGINNING BALANCE]]*(InterestRate/PaymentsPerYear),"")</f>
        <v/>
      </c>
      <c r="J119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19" s="15" t="str">
        <f ca="1">IF(PaymentSchedule[[#This Row],[PMT NO]]&lt;&gt;"",SUM(INDEX(PaymentSchedule[INTEREST],1,1):PaymentSchedule[[#This Row],[INTEREST]]),"")</f>
        <v/>
      </c>
    </row>
    <row r="120" spans="2:11" x14ac:dyDescent="0.2">
      <c r="B120" s="11" t="str">
        <f ca="1">IF(LoanIsGood,IF(ROW()-ROW(PaymentSchedule[[#Headers],[PMT NO]])&gt;ScheduledNumberOfPayments,"",ROW()-ROW(PaymentSchedule[[#Headers],[PMT NO]])),"")</f>
        <v/>
      </c>
      <c r="C120" s="13" t="str">
        <f ca="1">IF(PaymentSchedule[[#This Row],[PMT NO]]&lt;&gt;"",EOMONTH(LoanStartDate,ROW(PaymentSchedule[[#This Row],[PMT NO]])-ROW(PaymentSchedule[[#Headers],[PMT NO]])-2)+DAY(LoanStartDate),"")</f>
        <v/>
      </c>
      <c r="D120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20" s="15" t="str">
        <f ca="1">IF(PaymentSchedule[[#This Row],[PMT NO]]&lt;&gt;"",ScheduledPayment,"")</f>
        <v/>
      </c>
      <c r="F120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0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0" s="15" t="str">
        <f ca="1">IF(PaymentSchedule[[#This Row],[PMT NO]]&lt;&gt;"",PaymentSchedule[[#This Row],[TOTAL PAYMENT]]-PaymentSchedule[[#This Row],[INTEREST]],"")</f>
        <v/>
      </c>
      <c r="I120" s="15" t="str">
        <f ca="1">IF(PaymentSchedule[[#This Row],[PMT NO]]&lt;&gt;"",PaymentSchedule[[#This Row],[BEGINNING BALANCE]]*(InterestRate/PaymentsPerYear),"")</f>
        <v/>
      </c>
      <c r="J120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0" s="15" t="str">
        <f ca="1">IF(PaymentSchedule[[#This Row],[PMT NO]]&lt;&gt;"",SUM(INDEX(PaymentSchedule[INTEREST],1,1):PaymentSchedule[[#This Row],[INTEREST]]),"")</f>
        <v/>
      </c>
    </row>
    <row r="121" spans="2:11" x14ac:dyDescent="0.2">
      <c r="B121" s="11" t="str">
        <f ca="1">IF(LoanIsGood,IF(ROW()-ROW(PaymentSchedule[[#Headers],[PMT NO]])&gt;ScheduledNumberOfPayments,"",ROW()-ROW(PaymentSchedule[[#Headers],[PMT NO]])),"")</f>
        <v/>
      </c>
      <c r="C121" s="13" t="str">
        <f ca="1">IF(PaymentSchedule[[#This Row],[PMT NO]]&lt;&gt;"",EOMONTH(LoanStartDate,ROW(PaymentSchedule[[#This Row],[PMT NO]])-ROW(PaymentSchedule[[#Headers],[PMT NO]])-2)+DAY(LoanStartDate),"")</f>
        <v/>
      </c>
      <c r="D121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21" s="15" t="str">
        <f ca="1">IF(PaymentSchedule[[#This Row],[PMT NO]]&lt;&gt;"",ScheduledPayment,"")</f>
        <v/>
      </c>
      <c r="F121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1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1" s="15" t="str">
        <f ca="1">IF(PaymentSchedule[[#This Row],[PMT NO]]&lt;&gt;"",PaymentSchedule[[#This Row],[TOTAL PAYMENT]]-PaymentSchedule[[#This Row],[INTEREST]],"")</f>
        <v/>
      </c>
      <c r="I121" s="15" t="str">
        <f ca="1">IF(PaymentSchedule[[#This Row],[PMT NO]]&lt;&gt;"",PaymentSchedule[[#This Row],[BEGINNING BALANCE]]*(InterestRate/PaymentsPerYear),"")</f>
        <v/>
      </c>
      <c r="J121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1" s="15" t="str">
        <f ca="1">IF(PaymentSchedule[[#This Row],[PMT NO]]&lt;&gt;"",SUM(INDEX(PaymentSchedule[INTEREST],1,1):PaymentSchedule[[#This Row],[INTEREST]]),"")</f>
        <v/>
      </c>
    </row>
    <row r="122" spans="2:11" x14ac:dyDescent="0.2">
      <c r="B122" s="11" t="str">
        <f ca="1">IF(LoanIsGood,IF(ROW()-ROW(PaymentSchedule[[#Headers],[PMT NO]])&gt;ScheduledNumberOfPayments,"",ROW()-ROW(PaymentSchedule[[#Headers],[PMT NO]])),"")</f>
        <v/>
      </c>
      <c r="C122" s="13" t="str">
        <f ca="1">IF(PaymentSchedule[[#This Row],[PMT NO]]&lt;&gt;"",EOMONTH(LoanStartDate,ROW(PaymentSchedule[[#This Row],[PMT NO]])-ROW(PaymentSchedule[[#Headers],[PMT NO]])-2)+DAY(LoanStartDate),"")</f>
        <v/>
      </c>
      <c r="D122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22" s="15" t="str">
        <f ca="1">IF(PaymentSchedule[[#This Row],[PMT NO]]&lt;&gt;"",ScheduledPayment,"")</f>
        <v/>
      </c>
      <c r="F122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2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2" s="15" t="str">
        <f ca="1">IF(PaymentSchedule[[#This Row],[PMT NO]]&lt;&gt;"",PaymentSchedule[[#This Row],[TOTAL PAYMENT]]-PaymentSchedule[[#This Row],[INTEREST]],"")</f>
        <v/>
      </c>
      <c r="I122" s="15" t="str">
        <f ca="1">IF(PaymentSchedule[[#This Row],[PMT NO]]&lt;&gt;"",PaymentSchedule[[#This Row],[BEGINNING BALANCE]]*(InterestRate/PaymentsPerYear),"")</f>
        <v/>
      </c>
      <c r="J122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2" s="15" t="str">
        <f ca="1">IF(PaymentSchedule[[#This Row],[PMT NO]]&lt;&gt;"",SUM(INDEX(PaymentSchedule[INTEREST],1,1):PaymentSchedule[[#This Row],[INTEREST]]),"")</f>
        <v/>
      </c>
    </row>
    <row r="123" spans="2:11" x14ac:dyDescent="0.2">
      <c r="B123" s="11" t="str">
        <f ca="1">IF(LoanIsGood,IF(ROW()-ROW(PaymentSchedule[[#Headers],[PMT NO]])&gt;ScheduledNumberOfPayments,"",ROW()-ROW(PaymentSchedule[[#Headers],[PMT NO]])),"")</f>
        <v/>
      </c>
      <c r="C123" s="13" t="str">
        <f ca="1">IF(PaymentSchedule[[#This Row],[PMT NO]]&lt;&gt;"",EOMONTH(LoanStartDate,ROW(PaymentSchedule[[#This Row],[PMT NO]])-ROW(PaymentSchedule[[#Headers],[PMT NO]])-2)+DAY(LoanStartDate),"")</f>
        <v/>
      </c>
      <c r="D123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23" s="15" t="str">
        <f ca="1">IF(PaymentSchedule[[#This Row],[PMT NO]]&lt;&gt;"",ScheduledPayment,"")</f>
        <v/>
      </c>
      <c r="F123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3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3" s="15" t="str">
        <f ca="1">IF(PaymentSchedule[[#This Row],[PMT NO]]&lt;&gt;"",PaymentSchedule[[#This Row],[TOTAL PAYMENT]]-PaymentSchedule[[#This Row],[INTEREST]],"")</f>
        <v/>
      </c>
      <c r="I123" s="15" t="str">
        <f ca="1">IF(PaymentSchedule[[#This Row],[PMT NO]]&lt;&gt;"",PaymentSchedule[[#This Row],[BEGINNING BALANCE]]*(InterestRate/PaymentsPerYear),"")</f>
        <v/>
      </c>
      <c r="J123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3" s="15" t="str">
        <f ca="1">IF(PaymentSchedule[[#This Row],[PMT NO]]&lt;&gt;"",SUM(INDEX(PaymentSchedule[INTEREST],1,1):PaymentSchedule[[#This Row],[INTEREST]]),"")</f>
        <v/>
      </c>
    </row>
    <row r="124" spans="2:11" x14ac:dyDescent="0.2">
      <c r="B124" s="11" t="str">
        <f ca="1">IF(LoanIsGood,IF(ROW()-ROW(PaymentSchedule[[#Headers],[PMT NO]])&gt;ScheduledNumberOfPayments,"",ROW()-ROW(PaymentSchedule[[#Headers],[PMT NO]])),"")</f>
        <v/>
      </c>
      <c r="C124" s="13" t="str">
        <f ca="1">IF(PaymentSchedule[[#This Row],[PMT NO]]&lt;&gt;"",EOMONTH(LoanStartDate,ROW(PaymentSchedule[[#This Row],[PMT NO]])-ROW(PaymentSchedule[[#Headers],[PMT NO]])-2)+DAY(LoanStartDate),"")</f>
        <v/>
      </c>
      <c r="D124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24" s="15" t="str">
        <f ca="1">IF(PaymentSchedule[[#This Row],[PMT NO]]&lt;&gt;"",ScheduledPayment,"")</f>
        <v/>
      </c>
      <c r="F124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4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4" s="15" t="str">
        <f ca="1">IF(PaymentSchedule[[#This Row],[PMT NO]]&lt;&gt;"",PaymentSchedule[[#This Row],[TOTAL PAYMENT]]-PaymentSchedule[[#This Row],[INTEREST]],"")</f>
        <v/>
      </c>
      <c r="I124" s="15" t="str">
        <f ca="1">IF(PaymentSchedule[[#This Row],[PMT NO]]&lt;&gt;"",PaymentSchedule[[#This Row],[BEGINNING BALANCE]]*(InterestRate/PaymentsPerYear),"")</f>
        <v/>
      </c>
      <c r="J124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4" s="15" t="str">
        <f ca="1">IF(PaymentSchedule[[#This Row],[PMT NO]]&lt;&gt;"",SUM(INDEX(PaymentSchedule[INTEREST],1,1):PaymentSchedule[[#This Row],[INTEREST]]),"")</f>
        <v/>
      </c>
    </row>
    <row r="125" spans="2:11" x14ac:dyDescent="0.2">
      <c r="B125" s="11" t="str">
        <f ca="1">IF(LoanIsGood,IF(ROW()-ROW(PaymentSchedule[[#Headers],[PMT NO]])&gt;ScheduledNumberOfPayments,"",ROW()-ROW(PaymentSchedule[[#Headers],[PMT NO]])),"")</f>
        <v/>
      </c>
      <c r="C125" s="13" t="str">
        <f ca="1">IF(PaymentSchedule[[#This Row],[PMT NO]]&lt;&gt;"",EOMONTH(LoanStartDate,ROW(PaymentSchedule[[#This Row],[PMT NO]])-ROW(PaymentSchedule[[#Headers],[PMT NO]])-2)+DAY(LoanStartDate),"")</f>
        <v/>
      </c>
      <c r="D125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25" s="15" t="str">
        <f ca="1">IF(PaymentSchedule[[#This Row],[PMT NO]]&lt;&gt;"",ScheduledPayment,"")</f>
        <v/>
      </c>
      <c r="F125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5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5" s="15" t="str">
        <f ca="1">IF(PaymentSchedule[[#This Row],[PMT NO]]&lt;&gt;"",PaymentSchedule[[#This Row],[TOTAL PAYMENT]]-PaymentSchedule[[#This Row],[INTEREST]],"")</f>
        <v/>
      </c>
      <c r="I125" s="15" t="str">
        <f ca="1">IF(PaymentSchedule[[#This Row],[PMT NO]]&lt;&gt;"",PaymentSchedule[[#This Row],[BEGINNING BALANCE]]*(InterestRate/PaymentsPerYear),"")</f>
        <v/>
      </c>
      <c r="J125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5" s="15" t="str">
        <f ca="1">IF(PaymentSchedule[[#This Row],[PMT NO]]&lt;&gt;"",SUM(INDEX(PaymentSchedule[INTEREST],1,1):PaymentSchedule[[#This Row],[INTEREST]]),"")</f>
        <v/>
      </c>
    </row>
    <row r="126" spans="2:11" x14ac:dyDescent="0.2">
      <c r="B126" s="11" t="str">
        <f ca="1">IF(LoanIsGood,IF(ROW()-ROW(PaymentSchedule[[#Headers],[PMT NO]])&gt;ScheduledNumberOfPayments,"",ROW()-ROW(PaymentSchedule[[#Headers],[PMT NO]])),"")</f>
        <v/>
      </c>
      <c r="C126" s="13" t="str">
        <f ca="1">IF(PaymentSchedule[[#This Row],[PMT NO]]&lt;&gt;"",EOMONTH(LoanStartDate,ROW(PaymentSchedule[[#This Row],[PMT NO]])-ROW(PaymentSchedule[[#Headers],[PMT NO]])-2)+DAY(LoanStartDate),"")</f>
        <v/>
      </c>
      <c r="D126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26" s="15" t="str">
        <f ca="1">IF(PaymentSchedule[[#This Row],[PMT NO]]&lt;&gt;"",ScheduledPayment,"")</f>
        <v/>
      </c>
      <c r="F126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6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6" s="15" t="str">
        <f ca="1">IF(PaymentSchedule[[#This Row],[PMT NO]]&lt;&gt;"",PaymentSchedule[[#This Row],[TOTAL PAYMENT]]-PaymentSchedule[[#This Row],[INTEREST]],"")</f>
        <v/>
      </c>
      <c r="I126" s="15" t="str">
        <f ca="1">IF(PaymentSchedule[[#This Row],[PMT NO]]&lt;&gt;"",PaymentSchedule[[#This Row],[BEGINNING BALANCE]]*(InterestRate/PaymentsPerYear),"")</f>
        <v/>
      </c>
      <c r="J126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6" s="15" t="str">
        <f ca="1">IF(PaymentSchedule[[#This Row],[PMT NO]]&lt;&gt;"",SUM(INDEX(PaymentSchedule[INTEREST],1,1):PaymentSchedule[[#This Row],[INTEREST]]),"")</f>
        <v/>
      </c>
    </row>
    <row r="127" spans="2:11" x14ac:dyDescent="0.2">
      <c r="B127" s="11" t="str">
        <f ca="1">IF(LoanIsGood,IF(ROW()-ROW(PaymentSchedule[[#Headers],[PMT NO]])&gt;ScheduledNumberOfPayments,"",ROW()-ROW(PaymentSchedule[[#Headers],[PMT NO]])),"")</f>
        <v/>
      </c>
      <c r="C127" s="13" t="str">
        <f ca="1">IF(PaymentSchedule[[#This Row],[PMT NO]]&lt;&gt;"",EOMONTH(LoanStartDate,ROW(PaymentSchedule[[#This Row],[PMT NO]])-ROW(PaymentSchedule[[#Headers],[PMT NO]])-2)+DAY(LoanStartDate),"")</f>
        <v/>
      </c>
      <c r="D127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27" s="15" t="str">
        <f ca="1">IF(PaymentSchedule[[#This Row],[PMT NO]]&lt;&gt;"",ScheduledPayment,"")</f>
        <v/>
      </c>
      <c r="F127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7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7" s="15" t="str">
        <f ca="1">IF(PaymentSchedule[[#This Row],[PMT NO]]&lt;&gt;"",PaymentSchedule[[#This Row],[TOTAL PAYMENT]]-PaymentSchedule[[#This Row],[INTEREST]],"")</f>
        <v/>
      </c>
      <c r="I127" s="15" t="str">
        <f ca="1">IF(PaymentSchedule[[#This Row],[PMT NO]]&lt;&gt;"",PaymentSchedule[[#This Row],[BEGINNING BALANCE]]*(InterestRate/PaymentsPerYear),"")</f>
        <v/>
      </c>
      <c r="J127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7" s="15" t="str">
        <f ca="1">IF(PaymentSchedule[[#This Row],[PMT NO]]&lt;&gt;"",SUM(INDEX(PaymentSchedule[INTEREST],1,1):PaymentSchedule[[#This Row],[INTEREST]]),"")</f>
        <v/>
      </c>
    </row>
    <row r="128" spans="2:11" x14ac:dyDescent="0.2">
      <c r="B128" s="11" t="str">
        <f ca="1">IF(LoanIsGood,IF(ROW()-ROW(PaymentSchedule[[#Headers],[PMT NO]])&gt;ScheduledNumberOfPayments,"",ROW()-ROW(PaymentSchedule[[#Headers],[PMT NO]])),"")</f>
        <v/>
      </c>
      <c r="C128" s="13" t="str">
        <f ca="1">IF(PaymentSchedule[[#This Row],[PMT NO]]&lt;&gt;"",EOMONTH(LoanStartDate,ROW(PaymentSchedule[[#This Row],[PMT NO]])-ROW(PaymentSchedule[[#Headers],[PMT NO]])-2)+DAY(LoanStartDate),"")</f>
        <v/>
      </c>
      <c r="D128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28" s="15" t="str">
        <f ca="1">IF(PaymentSchedule[[#This Row],[PMT NO]]&lt;&gt;"",ScheduledPayment,"")</f>
        <v/>
      </c>
      <c r="F128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8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8" s="15" t="str">
        <f ca="1">IF(PaymentSchedule[[#This Row],[PMT NO]]&lt;&gt;"",PaymentSchedule[[#This Row],[TOTAL PAYMENT]]-PaymentSchedule[[#This Row],[INTEREST]],"")</f>
        <v/>
      </c>
      <c r="I128" s="15" t="str">
        <f ca="1">IF(PaymentSchedule[[#This Row],[PMT NO]]&lt;&gt;"",PaymentSchedule[[#This Row],[BEGINNING BALANCE]]*(InterestRate/PaymentsPerYear),"")</f>
        <v/>
      </c>
      <c r="J128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8" s="15" t="str">
        <f ca="1">IF(PaymentSchedule[[#This Row],[PMT NO]]&lt;&gt;"",SUM(INDEX(PaymentSchedule[INTEREST],1,1):PaymentSchedule[[#This Row],[INTEREST]]),"")</f>
        <v/>
      </c>
    </row>
    <row r="129" spans="2:11" x14ac:dyDescent="0.2">
      <c r="B129" s="11" t="str">
        <f ca="1">IF(LoanIsGood,IF(ROW()-ROW(PaymentSchedule[[#Headers],[PMT NO]])&gt;ScheduledNumberOfPayments,"",ROW()-ROW(PaymentSchedule[[#Headers],[PMT NO]])),"")</f>
        <v/>
      </c>
      <c r="C129" s="13" t="str">
        <f ca="1">IF(PaymentSchedule[[#This Row],[PMT NO]]&lt;&gt;"",EOMONTH(LoanStartDate,ROW(PaymentSchedule[[#This Row],[PMT NO]])-ROW(PaymentSchedule[[#Headers],[PMT NO]])-2)+DAY(LoanStartDate),"")</f>
        <v/>
      </c>
      <c r="D129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29" s="15" t="str">
        <f ca="1">IF(PaymentSchedule[[#This Row],[PMT NO]]&lt;&gt;"",ScheduledPayment,"")</f>
        <v/>
      </c>
      <c r="F129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29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29" s="15" t="str">
        <f ca="1">IF(PaymentSchedule[[#This Row],[PMT NO]]&lt;&gt;"",PaymentSchedule[[#This Row],[TOTAL PAYMENT]]-PaymentSchedule[[#This Row],[INTEREST]],"")</f>
        <v/>
      </c>
      <c r="I129" s="15" t="str">
        <f ca="1">IF(PaymentSchedule[[#This Row],[PMT NO]]&lt;&gt;"",PaymentSchedule[[#This Row],[BEGINNING BALANCE]]*(InterestRate/PaymentsPerYear),"")</f>
        <v/>
      </c>
      <c r="J129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29" s="15" t="str">
        <f ca="1">IF(PaymentSchedule[[#This Row],[PMT NO]]&lt;&gt;"",SUM(INDEX(PaymentSchedule[INTEREST],1,1):PaymentSchedule[[#This Row],[INTEREST]]),"")</f>
        <v/>
      </c>
    </row>
    <row r="130" spans="2:11" x14ac:dyDescent="0.2">
      <c r="B130" s="11" t="str">
        <f ca="1">IF(LoanIsGood,IF(ROW()-ROW(PaymentSchedule[[#Headers],[PMT NO]])&gt;ScheduledNumberOfPayments,"",ROW()-ROW(PaymentSchedule[[#Headers],[PMT NO]])),"")</f>
        <v/>
      </c>
      <c r="C130" s="13" t="str">
        <f ca="1">IF(PaymentSchedule[[#This Row],[PMT NO]]&lt;&gt;"",EOMONTH(LoanStartDate,ROW(PaymentSchedule[[#This Row],[PMT NO]])-ROW(PaymentSchedule[[#Headers],[PMT NO]])-2)+DAY(LoanStartDate),"")</f>
        <v/>
      </c>
      <c r="D130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30" s="15" t="str">
        <f ca="1">IF(PaymentSchedule[[#This Row],[PMT NO]]&lt;&gt;"",ScheduledPayment,"")</f>
        <v/>
      </c>
      <c r="F130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0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0" s="15" t="str">
        <f ca="1">IF(PaymentSchedule[[#This Row],[PMT NO]]&lt;&gt;"",PaymentSchedule[[#This Row],[TOTAL PAYMENT]]-PaymentSchedule[[#This Row],[INTEREST]],"")</f>
        <v/>
      </c>
      <c r="I130" s="15" t="str">
        <f ca="1">IF(PaymentSchedule[[#This Row],[PMT NO]]&lt;&gt;"",PaymentSchedule[[#This Row],[BEGINNING BALANCE]]*(InterestRate/PaymentsPerYear),"")</f>
        <v/>
      </c>
      <c r="J130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0" s="15" t="str">
        <f ca="1">IF(PaymentSchedule[[#This Row],[PMT NO]]&lt;&gt;"",SUM(INDEX(PaymentSchedule[INTEREST],1,1):PaymentSchedule[[#This Row],[INTEREST]]),"")</f>
        <v/>
      </c>
    </row>
    <row r="131" spans="2:11" x14ac:dyDescent="0.2">
      <c r="B131" s="11" t="str">
        <f ca="1">IF(LoanIsGood,IF(ROW()-ROW(PaymentSchedule[[#Headers],[PMT NO]])&gt;ScheduledNumberOfPayments,"",ROW()-ROW(PaymentSchedule[[#Headers],[PMT NO]])),"")</f>
        <v/>
      </c>
      <c r="C131" s="13" t="str">
        <f ca="1">IF(PaymentSchedule[[#This Row],[PMT NO]]&lt;&gt;"",EOMONTH(LoanStartDate,ROW(PaymentSchedule[[#This Row],[PMT NO]])-ROW(PaymentSchedule[[#Headers],[PMT NO]])-2)+DAY(LoanStartDate),"")</f>
        <v/>
      </c>
      <c r="D131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31" s="15" t="str">
        <f ca="1">IF(PaymentSchedule[[#This Row],[PMT NO]]&lt;&gt;"",ScheduledPayment,"")</f>
        <v/>
      </c>
      <c r="F131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1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1" s="15" t="str">
        <f ca="1">IF(PaymentSchedule[[#This Row],[PMT NO]]&lt;&gt;"",PaymentSchedule[[#This Row],[TOTAL PAYMENT]]-PaymentSchedule[[#This Row],[INTEREST]],"")</f>
        <v/>
      </c>
      <c r="I131" s="15" t="str">
        <f ca="1">IF(PaymentSchedule[[#This Row],[PMT NO]]&lt;&gt;"",PaymentSchedule[[#This Row],[BEGINNING BALANCE]]*(InterestRate/PaymentsPerYear),"")</f>
        <v/>
      </c>
      <c r="J131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1" s="15" t="str">
        <f ca="1">IF(PaymentSchedule[[#This Row],[PMT NO]]&lt;&gt;"",SUM(INDEX(PaymentSchedule[INTEREST],1,1):PaymentSchedule[[#This Row],[INTEREST]]),"")</f>
        <v/>
      </c>
    </row>
    <row r="132" spans="2:11" x14ac:dyDescent="0.2">
      <c r="B132" s="11" t="str">
        <f ca="1">IF(LoanIsGood,IF(ROW()-ROW(PaymentSchedule[[#Headers],[PMT NO]])&gt;ScheduledNumberOfPayments,"",ROW()-ROW(PaymentSchedule[[#Headers],[PMT NO]])),"")</f>
        <v/>
      </c>
      <c r="C132" s="13" t="str">
        <f ca="1">IF(PaymentSchedule[[#This Row],[PMT NO]]&lt;&gt;"",EOMONTH(LoanStartDate,ROW(PaymentSchedule[[#This Row],[PMT NO]])-ROW(PaymentSchedule[[#Headers],[PMT NO]])-2)+DAY(LoanStartDate),"")</f>
        <v/>
      </c>
      <c r="D132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32" s="15" t="str">
        <f ca="1">IF(PaymentSchedule[[#This Row],[PMT NO]]&lt;&gt;"",ScheduledPayment,"")</f>
        <v/>
      </c>
      <c r="F132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2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2" s="15" t="str">
        <f ca="1">IF(PaymentSchedule[[#This Row],[PMT NO]]&lt;&gt;"",PaymentSchedule[[#This Row],[TOTAL PAYMENT]]-PaymentSchedule[[#This Row],[INTEREST]],"")</f>
        <v/>
      </c>
      <c r="I132" s="15" t="str">
        <f ca="1">IF(PaymentSchedule[[#This Row],[PMT NO]]&lt;&gt;"",PaymentSchedule[[#This Row],[BEGINNING BALANCE]]*(InterestRate/PaymentsPerYear),"")</f>
        <v/>
      </c>
      <c r="J132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2" s="15" t="str">
        <f ca="1">IF(PaymentSchedule[[#This Row],[PMT NO]]&lt;&gt;"",SUM(INDEX(PaymentSchedule[INTEREST],1,1):PaymentSchedule[[#This Row],[INTEREST]]),"")</f>
        <v/>
      </c>
    </row>
    <row r="133" spans="2:11" x14ac:dyDescent="0.2">
      <c r="B133" s="11" t="str">
        <f ca="1">IF(LoanIsGood,IF(ROW()-ROW(PaymentSchedule[[#Headers],[PMT NO]])&gt;ScheduledNumberOfPayments,"",ROW()-ROW(PaymentSchedule[[#Headers],[PMT NO]])),"")</f>
        <v/>
      </c>
      <c r="C133" s="13" t="str">
        <f ca="1">IF(PaymentSchedule[[#This Row],[PMT NO]]&lt;&gt;"",EOMONTH(LoanStartDate,ROW(PaymentSchedule[[#This Row],[PMT NO]])-ROW(PaymentSchedule[[#Headers],[PMT NO]])-2)+DAY(LoanStartDate),"")</f>
        <v/>
      </c>
      <c r="D133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33" s="15" t="str">
        <f ca="1">IF(PaymentSchedule[[#This Row],[PMT NO]]&lt;&gt;"",ScheduledPayment,"")</f>
        <v/>
      </c>
      <c r="F133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3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3" s="15" t="str">
        <f ca="1">IF(PaymentSchedule[[#This Row],[PMT NO]]&lt;&gt;"",PaymentSchedule[[#This Row],[TOTAL PAYMENT]]-PaymentSchedule[[#This Row],[INTEREST]],"")</f>
        <v/>
      </c>
      <c r="I133" s="15" t="str">
        <f ca="1">IF(PaymentSchedule[[#This Row],[PMT NO]]&lt;&gt;"",PaymentSchedule[[#This Row],[BEGINNING BALANCE]]*(InterestRate/PaymentsPerYear),"")</f>
        <v/>
      </c>
      <c r="J133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3" s="15" t="str">
        <f ca="1">IF(PaymentSchedule[[#This Row],[PMT NO]]&lt;&gt;"",SUM(INDEX(PaymentSchedule[INTEREST],1,1):PaymentSchedule[[#This Row],[INTEREST]]),"")</f>
        <v/>
      </c>
    </row>
    <row r="134" spans="2:11" x14ac:dyDescent="0.2">
      <c r="B134" s="11" t="str">
        <f ca="1">IF(LoanIsGood,IF(ROW()-ROW(PaymentSchedule[[#Headers],[PMT NO]])&gt;ScheduledNumberOfPayments,"",ROW()-ROW(PaymentSchedule[[#Headers],[PMT NO]])),"")</f>
        <v/>
      </c>
      <c r="C134" s="13" t="str">
        <f ca="1">IF(PaymentSchedule[[#This Row],[PMT NO]]&lt;&gt;"",EOMONTH(LoanStartDate,ROW(PaymentSchedule[[#This Row],[PMT NO]])-ROW(PaymentSchedule[[#Headers],[PMT NO]])-2)+DAY(LoanStartDate),"")</f>
        <v/>
      </c>
      <c r="D134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34" s="15" t="str">
        <f ca="1">IF(PaymentSchedule[[#This Row],[PMT NO]]&lt;&gt;"",ScheduledPayment,"")</f>
        <v/>
      </c>
      <c r="F134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4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4" s="15" t="str">
        <f ca="1">IF(PaymentSchedule[[#This Row],[PMT NO]]&lt;&gt;"",PaymentSchedule[[#This Row],[TOTAL PAYMENT]]-PaymentSchedule[[#This Row],[INTEREST]],"")</f>
        <v/>
      </c>
      <c r="I134" s="15" t="str">
        <f ca="1">IF(PaymentSchedule[[#This Row],[PMT NO]]&lt;&gt;"",PaymentSchedule[[#This Row],[BEGINNING BALANCE]]*(InterestRate/PaymentsPerYear),"")</f>
        <v/>
      </c>
      <c r="J134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4" s="15" t="str">
        <f ca="1">IF(PaymentSchedule[[#This Row],[PMT NO]]&lt;&gt;"",SUM(INDEX(PaymentSchedule[INTEREST],1,1):PaymentSchedule[[#This Row],[INTEREST]]),"")</f>
        <v/>
      </c>
    </row>
    <row r="135" spans="2:11" x14ac:dyDescent="0.2">
      <c r="B135" s="11" t="str">
        <f ca="1">IF(LoanIsGood,IF(ROW()-ROW(PaymentSchedule[[#Headers],[PMT NO]])&gt;ScheduledNumberOfPayments,"",ROW()-ROW(PaymentSchedule[[#Headers],[PMT NO]])),"")</f>
        <v/>
      </c>
      <c r="C135" s="13" t="str">
        <f ca="1">IF(PaymentSchedule[[#This Row],[PMT NO]]&lt;&gt;"",EOMONTH(LoanStartDate,ROW(PaymentSchedule[[#This Row],[PMT NO]])-ROW(PaymentSchedule[[#Headers],[PMT NO]])-2)+DAY(LoanStartDate),"")</f>
        <v/>
      </c>
      <c r="D135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35" s="15" t="str">
        <f ca="1">IF(PaymentSchedule[[#This Row],[PMT NO]]&lt;&gt;"",ScheduledPayment,"")</f>
        <v/>
      </c>
      <c r="F135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5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5" s="15" t="str">
        <f ca="1">IF(PaymentSchedule[[#This Row],[PMT NO]]&lt;&gt;"",PaymentSchedule[[#This Row],[TOTAL PAYMENT]]-PaymentSchedule[[#This Row],[INTEREST]],"")</f>
        <v/>
      </c>
      <c r="I135" s="15" t="str">
        <f ca="1">IF(PaymentSchedule[[#This Row],[PMT NO]]&lt;&gt;"",PaymentSchedule[[#This Row],[BEGINNING BALANCE]]*(InterestRate/PaymentsPerYear),"")</f>
        <v/>
      </c>
      <c r="J135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5" s="15" t="str">
        <f ca="1">IF(PaymentSchedule[[#This Row],[PMT NO]]&lt;&gt;"",SUM(INDEX(PaymentSchedule[INTEREST],1,1):PaymentSchedule[[#This Row],[INTEREST]]),"")</f>
        <v/>
      </c>
    </row>
    <row r="136" spans="2:11" x14ac:dyDescent="0.2">
      <c r="B136" s="11" t="str">
        <f ca="1">IF(LoanIsGood,IF(ROW()-ROW(PaymentSchedule[[#Headers],[PMT NO]])&gt;ScheduledNumberOfPayments,"",ROW()-ROW(PaymentSchedule[[#Headers],[PMT NO]])),"")</f>
        <v/>
      </c>
      <c r="C136" s="13" t="str">
        <f ca="1">IF(PaymentSchedule[[#This Row],[PMT NO]]&lt;&gt;"",EOMONTH(LoanStartDate,ROW(PaymentSchedule[[#This Row],[PMT NO]])-ROW(PaymentSchedule[[#Headers],[PMT NO]])-2)+DAY(LoanStartDate),"")</f>
        <v/>
      </c>
      <c r="D136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36" s="15" t="str">
        <f ca="1">IF(PaymentSchedule[[#This Row],[PMT NO]]&lt;&gt;"",ScheduledPayment,"")</f>
        <v/>
      </c>
      <c r="F136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6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6" s="15" t="str">
        <f ca="1">IF(PaymentSchedule[[#This Row],[PMT NO]]&lt;&gt;"",PaymentSchedule[[#This Row],[TOTAL PAYMENT]]-PaymentSchedule[[#This Row],[INTEREST]],"")</f>
        <v/>
      </c>
      <c r="I136" s="15" t="str">
        <f ca="1">IF(PaymentSchedule[[#This Row],[PMT NO]]&lt;&gt;"",PaymentSchedule[[#This Row],[BEGINNING BALANCE]]*(InterestRate/PaymentsPerYear),"")</f>
        <v/>
      </c>
      <c r="J136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6" s="15" t="str">
        <f ca="1">IF(PaymentSchedule[[#This Row],[PMT NO]]&lt;&gt;"",SUM(INDEX(PaymentSchedule[INTEREST],1,1):PaymentSchedule[[#This Row],[INTEREST]]),"")</f>
        <v/>
      </c>
    </row>
    <row r="137" spans="2:11" x14ac:dyDescent="0.2">
      <c r="B137" s="11" t="str">
        <f ca="1">IF(LoanIsGood,IF(ROW()-ROW(PaymentSchedule[[#Headers],[PMT NO]])&gt;ScheduledNumberOfPayments,"",ROW()-ROW(PaymentSchedule[[#Headers],[PMT NO]])),"")</f>
        <v/>
      </c>
      <c r="C137" s="13" t="str">
        <f ca="1">IF(PaymentSchedule[[#This Row],[PMT NO]]&lt;&gt;"",EOMONTH(LoanStartDate,ROW(PaymentSchedule[[#This Row],[PMT NO]])-ROW(PaymentSchedule[[#Headers],[PMT NO]])-2)+DAY(LoanStartDate),"")</f>
        <v/>
      </c>
      <c r="D137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37" s="15" t="str">
        <f ca="1">IF(PaymentSchedule[[#This Row],[PMT NO]]&lt;&gt;"",ScheduledPayment,"")</f>
        <v/>
      </c>
      <c r="F137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7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7" s="15" t="str">
        <f ca="1">IF(PaymentSchedule[[#This Row],[PMT NO]]&lt;&gt;"",PaymentSchedule[[#This Row],[TOTAL PAYMENT]]-PaymentSchedule[[#This Row],[INTEREST]],"")</f>
        <v/>
      </c>
      <c r="I137" s="15" t="str">
        <f ca="1">IF(PaymentSchedule[[#This Row],[PMT NO]]&lt;&gt;"",PaymentSchedule[[#This Row],[BEGINNING BALANCE]]*(InterestRate/PaymentsPerYear),"")</f>
        <v/>
      </c>
      <c r="J137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7" s="15" t="str">
        <f ca="1">IF(PaymentSchedule[[#This Row],[PMT NO]]&lt;&gt;"",SUM(INDEX(PaymentSchedule[INTEREST],1,1):PaymentSchedule[[#This Row],[INTEREST]]),"")</f>
        <v/>
      </c>
    </row>
    <row r="138" spans="2:11" x14ac:dyDescent="0.2">
      <c r="B138" s="11" t="str">
        <f ca="1">IF(LoanIsGood,IF(ROW()-ROW(PaymentSchedule[[#Headers],[PMT NO]])&gt;ScheduledNumberOfPayments,"",ROW()-ROW(PaymentSchedule[[#Headers],[PMT NO]])),"")</f>
        <v/>
      </c>
      <c r="C138" s="13" t="str">
        <f ca="1">IF(PaymentSchedule[[#This Row],[PMT NO]]&lt;&gt;"",EOMONTH(LoanStartDate,ROW(PaymentSchedule[[#This Row],[PMT NO]])-ROW(PaymentSchedule[[#Headers],[PMT NO]])-2)+DAY(LoanStartDate),"")</f>
        <v/>
      </c>
      <c r="D138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38" s="15" t="str">
        <f ca="1">IF(PaymentSchedule[[#This Row],[PMT NO]]&lt;&gt;"",ScheduledPayment,"")</f>
        <v/>
      </c>
      <c r="F138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8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8" s="15" t="str">
        <f ca="1">IF(PaymentSchedule[[#This Row],[PMT NO]]&lt;&gt;"",PaymentSchedule[[#This Row],[TOTAL PAYMENT]]-PaymentSchedule[[#This Row],[INTEREST]],"")</f>
        <v/>
      </c>
      <c r="I138" s="15" t="str">
        <f ca="1">IF(PaymentSchedule[[#This Row],[PMT NO]]&lt;&gt;"",PaymentSchedule[[#This Row],[BEGINNING BALANCE]]*(InterestRate/PaymentsPerYear),"")</f>
        <v/>
      </c>
      <c r="J138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8" s="15" t="str">
        <f ca="1">IF(PaymentSchedule[[#This Row],[PMT NO]]&lt;&gt;"",SUM(INDEX(PaymentSchedule[INTEREST],1,1):PaymentSchedule[[#This Row],[INTEREST]]),"")</f>
        <v/>
      </c>
    </row>
    <row r="139" spans="2:11" x14ac:dyDescent="0.2">
      <c r="B139" s="11" t="str">
        <f ca="1">IF(LoanIsGood,IF(ROW()-ROW(PaymentSchedule[[#Headers],[PMT NO]])&gt;ScheduledNumberOfPayments,"",ROW()-ROW(PaymentSchedule[[#Headers],[PMT NO]])),"")</f>
        <v/>
      </c>
      <c r="C139" s="13" t="str">
        <f ca="1">IF(PaymentSchedule[[#This Row],[PMT NO]]&lt;&gt;"",EOMONTH(LoanStartDate,ROW(PaymentSchedule[[#This Row],[PMT NO]])-ROW(PaymentSchedule[[#Headers],[PMT NO]])-2)+DAY(LoanStartDate),"")</f>
        <v/>
      </c>
      <c r="D139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39" s="15" t="str">
        <f ca="1">IF(PaymentSchedule[[#This Row],[PMT NO]]&lt;&gt;"",ScheduledPayment,"")</f>
        <v/>
      </c>
      <c r="F139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39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39" s="15" t="str">
        <f ca="1">IF(PaymentSchedule[[#This Row],[PMT NO]]&lt;&gt;"",PaymentSchedule[[#This Row],[TOTAL PAYMENT]]-PaymentSchedule[[#This Row],[INTEREST]],"")</f>
        <v/>
      </c>
      <c r="I139" s="15" t="str">
        <f ca="1">IF(PaymentSchedule[[#This Row],[PMT NO]]&lt;&gt;"",PaymentSchedule[[#This Row],[BEGINNING BALANCE]]*(InterestRate/PaymentsPerYear),"")</f>
        <v/>
      </c>
      <c r="J139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39" s="15" t="str">
        <f ca="1">IF(PaymentSchedule[[#This Row],[PMT NO]]&lt;&gt;"",SUM(INDEX(PaymentSchedule[INTEREST],1,1):PaymentSchedule[[#This Row],[INTEREST]]),"")</f>
        <v/>
      </c>
    </row>
    <row r="140" spans="2:11" x14ac:dyDescent="0.2">
      <c r="B140" s="11" t="str">
        <f ca="1">IF(LoanIsGood,IF(ROW()-ROW(PaymentSchedule[[#Headers],[PMT NO]])&gt;ScheduledNumberOfPayments,"",ROW()-ROW(PaymentSchedule[[#Headers],[PMT NO]])),"")</f>
        <v/>
      </c>
      <c r="C140" s="13" t="str">
        <f ca="1">IF(PaymentSchedule[[#This Row],[PMT NO]]&lt;&gt;"",EOMONTH(LoanStartDate,ROW(PaymentSchedule[[#This Row],[PMT NO]])-ROW(PaymentSchedule[[#Headers],[PMT NO]])-2)+DAY(LoanStartDate),"")</f>
        <v/>
      </c>
      <c r="D140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40" s="15" t="str">
        <f ca="1">IF(PaymentSchedule[[#This Row],[PMT NO]]&lt;&gt;"",ScheduledPayment,"")</f>
        <v/>
      </c>
      <c r="F140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0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0" s="15" t="str">
        <f ca="1">IF(PaymentSchedule[[#This Row],[PMT NO]]&lt;&gt;"",PaymentSchedule[[#This Row],[TOTAL PAYMENT]]-PaymentSchedule[[#This Row],[INTEREST]],"")</f>
        <v/>
      </c>
      <c r="I140" s="15" t="str">
        <f ca="1">IF(PaymentSchedule[[#This Row],[PMT NO]]&lt;&gt;"",PaymentSchedule[[#This Row],[BEGINNING BALANCE]]*(InterestRate/PaymentsPerYear),"")</f>
        <v/>
      </c>
      <c r="J140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0" s="15" t="str">
        <f ca="1">IF(PaymentSchedule[[#This Row],[PMT NO]]&lt;&gt;"",SUM(INDEX(PaymentSchedule[INTEREST],1,1):PaymentSchedule[[#This Row],[INTEREST]]),"")</f>
        <v/>
      </c>
    </row>
    <row r="141" spans="2:11" x14ac:dyDescent="0.2">
      <c r="B141" s="11" t="str">
        <f ca="1">IF(LoanIsGood,IF(ROW()-ROW(PaymentSchedule[[#Headers],[PMT NO]])&gt;ScheduledNumberOfPayments,"",ROW()-ROW(PaymentSchedule[[#Headers],[PMT NO]])),"")</f>
        <v/>
      </c>
      <c r="C141" s="13" t="str">
        <f ca="1">IF(PaymentSchedule[[#This Row],[PMT NO]]&lt;&gt;"",EOMONTH(LoanStartDate,ROW(PaymentSchedule[[#This Row],[PMT NO]])-ROW(PaymentSchedule[[#Headers],[PMT NO]])-2)+DAY(LoanStartDate),"")</f>
        <v/>
      </c>
      <c r="D141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41" s="15" t="str">
        <f ca="1">IF(PaymentSchedule[[#This Row],[PMT NO]]&lt;&gt;"",ScheduledPayment,"")</f>
        <v/>
      </c>
      <c r="F141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1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1" s="15" t="str">
        <f ca="1">IF(PaymentSchedule[[#This Row],[PMT NO]]&lt;&gt;"",PaymentSchedule[[#This Row],[TOTAL PAYMENT]]-PaymentSchedule[[#This Row],[INTEREST]],"")</f>
        <v/>
      </c>
      <c r="I141" s="15" t="str">
        <f ca="1">IF(PaymentSchedule[[#This Row],[PMT NO]]&lt;&gt;"",PaymentSchedule[[#This Row],[BEGINNING BALANCE]]*(InterestRate/PaymentsPerYear),"")</f>
        <v/>
      </c>
      <c r="J141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1" s="15" t="str">
        <f ca="1">IF(PaymentSchedule[[#This Row],[PMT NO]]&lt;&gt;"",SUM(INDEX(PaymentSchedule[INTEREST],1,1):PaymentSchedule[[#This Row],[INTEREST]]),"")</f>
        <v/>
      </c>
    </row>
    <row r="142" spans="2:11" x14ac:dyDescent="0.2">
      <c r="B142" s="11" t="str">
        <f ca="1">IF(LoanIsGood,IF(ROW()-ROW(PaymentSchedule[[#Headers],[PMT NO]])&gt;ScheduledNumberOfPayments,"",ROW()-ROW(PaymentSchedule[[#Headers],[PMT NO]])),"")</f>
        <v/>
      </c>
      <c r="C142" s="13" t="str">
        <f ca="1">IF(PaymentSchedule[[#This Row],[PMT NO]]&lt;&gt;"",EOMONTH(LoanStartDate,ROW(PaymentSchedule[[#This Row],[PMT NO]])-ROW(PaymentSchedule[[#Headers],[PMT NO]])-2)+DAY(LoanStartDate),"")</f>
        <v/>
      </c>
      <c r="D142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42" s="15" t="str">
        <f ca="1">IF(PaymentSchedule[[#This Row],[PMT NO]]&lt;&gt;"",ScheduledPayment,"")</f>
        <v/>
      </c>
      <c r="F142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2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2" s="15" t="str">
        <f ca="1">IF(PaymentSchedule[[#This Row],[PMT NO]]&lt;&gt;"",PaymentSchedule[[#This Row],[TOTAL PAYMENT]]-PaymentSchedule[[#This Row],[INTEREST]],"")</f>
        <v/>
      </c>
      <c r="I142" s="15" t="str">
        <f ca="1">IF(PaymentSchedule[[#This Row],[PMT NO]]&lt;&gt;"",PaymentSchedule[[#This Row],[BEGINNING BALANCE]]*(InterestRate/PaymentsPerYear),"")</f>
        <v/>
      </c>
      <c r="J142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2" s="15" t="str">
        <f ca="1">IF(PaymentSchedule[[#This Row],[PMT NO]]&lt;&gt;"",SUM(INDEX(PaymentSchedule[INTEREST],1,1):PaymentSchedule[[#This Row],[INTEREST]]),"")</f>
        <v/>
      </c>
    </row>
    <row r="143" spans="2:11" x14ac:dyDescent="0.2">
      <c r="B143" s="11" t="str">
        <f ca="1">IF(LoanIsGood,IF(ROW()-ROW(PaymentSchedule[[#Headers],[PMT NO]])&gt;ScheduledNumberOfPayments,"",ROW()-ROW(PaymentSchedule[[#Headers],[PMT NO]])),"")</f>
        <v/>
      </c>
      <c r="C143" s="13" t="str">
        <f ca="1">IF(PaymentSchedule[[#This Row],[PMT NO]]&lt;&gt;"",EOMONTH(LoanStartDate,ROW(PaymentSchedule[[#This Row],[PMT NO]])-ROW(PaymentSchedule[[#Headers],[PMT NO]])-2)+DAY(LoanStartDate),"")</f>
        <v/>
      </c>
      <c r="D143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43" s="15" t="str">
        <f ca="1">IF(PaymentSchedule[[#This Row],[PMT NO]]&lt;&gt;"",ScheduledPayment,"")</f>
        <v/>
      </c>
      <c r="F143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3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3" s="15" t="str">
        <f ca="1">IF(PaymentSchedule[[#This Row],[PMT NO]]&lt;&gt;"",PaymentSchedule[[#This Row],[TOTAL PAYMENT]]-PaymentSchedule[[#This Row],[INTEREST]],"")</f>
        <v/>
      </c>
      <c r="I143" s="15" t="str">
        <f ca="1">IF(PaymentSchedule[[#This Row],[PMT NO]]&lt;&gt;"",PaymentSchedule[[#This Row],[BEGINNING BALANCE]]*(InterestRate/PaymentsPerYear),"")</f>
        <v/>
      </c>
      <c r="J143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3" s="15" t="str">
        <f ca="1">IF(PaymentSchedule[[#This Row],[PMT NO]]&lt;&gt;"",SUM(INDEX(PaymentSchedule[INTEREST],1,1):PaymentSchedule[[#This Row],[INTEREST]]),"")</f>
        <v/>
      </c>
    </row>
    <row r="144" spans="2:11" x14ac:dyDescent="0.2">
      <c r="B144" s="11" t="str">
        <f ca="1">IF(LoanIsGood,IF(ROW()-ROW(PaymentSchedule[[#Headers],[PMT NO]])&gt;ScheduledNumberOfPayments,"",ROW()-ROW(PaymentSchedule[[#Headers],[PMT NO]])),"")</f>
        <v/>
      </c>
      <c r="C144" s="13" t="str">
        <f ca="1">IF(PaymentSchedule[[#This Row],[PMT NO]]&lt;&gt;"",EOMONTH(LoanStartDate,ROW(PaymentSchedule[[#This Row],[PMT NO]])-ROW(PaymentSchedule[[#Headers],[PMT NO]])-2)+DAY(LoanStartDate),"")</f>
        <v/>
      </c>
      <c r="D144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44" s="15" t="str">
        <f ca="1">IF(PaymentSchedule[[#This Row],[PMT NO]]&lt;&gt;"",ScheduledPayment,"")</f>
        <v/>
      </c>
      <c r="F144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4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4" s="15" t="str">
        <f ca="1">IF(PaymentSchedule[[#This Row],[PMT NO]]&lt;&gt;"",PaymentSchedule[[#This Row],[TOTAL PAYMENT]]-PaymentSchedule[[#This Row],[INTEREST]],"")</f>
        <v/>
      </c>
      <c r="I144" s="15" t="str">
        <f ca="1">IF(PaymentSchedule[[#This Row],[PMT NO]]&lt;&gt;"",PaymentSchedule[[#This Row],[BEGINNING BALANCE]]*(InterestRate/PaymentsPerYear),"")</f>
        <v/>
      </c>
      <c r="J144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4" s="15" t="str">
        <f ca="1">IF(PaymentSchedule[[#This Row],[PMT NO]]&lt;&gt;"",SUM(INDEX(PaymentSchedule[INTEREST],1,1):PaymentSchedule[[#This Row],[INTEREST]]),"")</f>
        <v/>
      </c>
    </row>
    <row r="145" spans="2:11" x14ac:dyDescent="0.2">
      <c r="B145" s="11" t="str">
        <f ca="1">IF(LoanIsGood,IF(ROW()-ROW(PaymentSchedule[[#Headers],[PMT NO]])&gt;ScheduledNumberOfPayments,"",ROW()-ROW(PaymentSchedule[[#Headers],[PMT NO]])),"")</f>
        <v/>
      </c>
      <c r="C145" s="13" t="str">
        <f ca="1">IF(PaymentSchedule[[#This Row],[PMT NO]]&lt;&gt;"",EOMONTH(LoanStartDate,ROW(PaymentSchedule[[#This Row],[PMT NO]])-ROW(PaymentSchedule[[#Headers],[PMT NO]])-2)+DAY(LoanStartDate),"")</f>
        <v/>
      </c>
      <c r="D145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45" s="15" t="str">
        <f ca="1">IF(PaymentSchedule[[#This Row],[PMT NO]]&lt;&gt;"",ScheduledPayment,"")</f>
        <v/>
      </c>
      <c r="F145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5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5" s="15" t="str">
        <f ca="1">IF(PaymentSchedule[[#This Row],[PMT NO]]&lt;&gt;"",PaymentSchedule[[#This Row],[TOTAL PAYMENT]]-PaymentSchedule[[#This Row],[INTEREST]],"")</f>
        <v/>
      </c>
      <c r="I145" s="15" t="str">
        <f ca="1">IF(PaymentSchedule[[#This Row],[PMT NO]]&lt;&gt;"",PaymentSchedule[[#This Row],[BEGINNING BALANCE]]*(InterestRate/PaymentsPerYear),"")</f>
        <v/>
      </c>
      <c r="J145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5" s="15" t="str">
        <f ca="1">IF(PaymentSchedule[[#This Row],[PMT NO]]&lt;&gt;"",SUM(INDEX(PaymentSchedule[INTEREST],1,1):PaymentSchedule[[#This Row],[INTEREST]]),"")</f>
        <v/>
      </c>
    </row>
    <row r="146" spans="2:11" x14ac:dyDescent="0.2">
      <c r="B146" s="11" t="str">
        <f ca="1">IF(LoanIsGood,IF(ROW()-ROW(PaymentSchedule[[#Headers],[PMT NO]])&gt;ScheduledNumberOfPayments,"",ROW()-ROW(PaymentSchedule[[#Headers],[PMT NO]])),"")</f>
        <v/>
      </c>
      <c r="C146" s="13" t="str">
        <f ca="1">IF(PaymentSchedule[[#This Row],[PMT NO]]&lt;&gt;"",EOMONTH(LoanStartDate,ROW(PaymentSchedule[[#This Row],[PMT NO]])-ROW(PaymentSchedule[[#Headers],[PMT NO]])-2)+DAY(LoanStartDate),"")</f>
        <v/>
      </c>
      <c r="D146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46" s="15" t="str">
        <f ca="1">IF(PaymentSchedule[[#This Row],[PMT NO]]&lt;&gt;"",ScheduledPayment,"")</f>
        <v/>
      </c>
      <c r="F146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6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6" s="15" t="str">
        <f ca="1">IF(PaymentSchedule[[#This Row],[PMT NO]]&lt;&gt;"",PaymentSchedule[[#This Row],[TOTAL PAYMENT]]-PaymentSchedule[[#This Row],[INTEREST]],"")</f>
        <v/>
      </c>
      <c r="I146" s="15" t="str">
        <f ca="1">IF(PaymentSchedule[[#This Row],[PMT NO]]&lt;&gt;"",PaymentSchedule[[#This Row],[BEGINNING BALANCE]]*(InterestRate/PaymentsPerYear),"")</f>
        <v/>
      </c>
      <c r="J146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6" s="15" t="str">
        <f ca="1">IF(PaymentSchedule[[#This Row],[PMT NO]]&lt;&gt;"",SUM(INDEX(PaymentSchedule[INTEREST],1,1):PaymentSchedule[[#This Row],[INTEREST]]),"")</f>
        <v/>
      </c>
    </row>
    <row r="147" spans="2:11" x14ac:dyDescent="0.2">
      <c r="B147" s="11" t="str">
        <f ca="1">IF(LoanIsGood,IF(ROW()-ROW(PaymentSchedule[[#Headers],[PMT NO]])&gt;ScheduledNumberOfPayments,"",ROW()-ROW(PaymentSchedule[[#Headers],[PMT NO]])),"")</f>
        <v/>
      </c>
      <c r="C147" s="13" t="str">
        <f ca="1">IF(PaymentSchedule[[#This Row],[PMT NO]]&lt;&gt;"",EOMONTH(LoanStartDate,ROW(PaymentSchedule[[#This Row],[PMT NO]])-ROW(PaymentSchedule[[#Headers],[PMT NO]])-2)+DAY(LoanStartDate),"")</f>
        <v/>
      </c>
      <c r="D147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47" s="15" t="str">
        <f ca="1">IF(PaymentSchedule[[#This Row],[PMT NO]]&lt;&gt;"",ScheduledPayment,"")</f>
        <v/>
      </c>
      <c r="F147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7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7" s="15" t="str">
        <f ca="1">IF(PaymentSchedule[[#This Row],[PMT NO]]&lt;&gt;"",PaymentSchedule[[#This Row],[TOTAL PAYMENT]]-PaymentSchedule[[#This Row],[INTEREST]],"")</f>
        <v/>
      </c>
      <c r="I147" s="15" t="str">
        <f ca="1">IF(PaymentSchedule[[#This Row],[PMT NO]]&lt;&gt;"",PaymentSchedule[[#This Row],[BEGINNING BALANCE]]*(InterestRate/PaymentsPerYear),"")</f>
        <v/>
      </c>
      <c r="J147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7" s="15" t="str">
        <f ca="1">IF(PaymentSchedule[[#This Row],[PMT NO]]&lt;&gt;"",SUM(INDEX(PaymentSchedule[INTEREST],1,1):PaymentSchedule[[#This Row],[INTEREST]]),"")</f>
        <v/>
      </c>
    </row>
    <row r="148" spans="2:11" x14ac:dyDescent="0.2">
      <c r="B148" s="11" t="str">
        <f ca="1">IF(LoanIsGood,IF(ROW()-ROW(PaymentSchedule[[#Headers],[PMT NO]])&gt;ScheduledNumberOfPayments,"",ROW()-ROW(PaymentSchedule[[#Headers],[PMT NO]])),"")</f>
        <v/>
      </c>
      <c r="C148" s="13" t="str">
        <f ca="1">IF(PaymentSchedule[[#This Row],[PMT NO]]&lt;&gt;"",EOMONTH(LoanStartDate,ROW(PaymentSchedule[[#This Row],[PMT NO]])-ROW(PaymentSchedule[[#Headers],[PMT NO]])-2)+DAY(LoanStartDate),"")</f>
        <v/>
      </c>
      <c r="D148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48" s="15" t="str">
        <f ca="1">IF(PaymentSchedule[[#This Row],[PMT NO]]&lt;&gt;"",ScheduledPayment,"")</f>
        <v/>
      </c>
      <c r="F148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8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8" s="15" t="str">
        <f ca="1">IF(PaymentSchedule[[#This Row],[PMT NO]]&lt;&gt;"",PaymentSchedule[[#This Row],[TOTAL PAYMENT]]-PaymentSchedule[[#This Row],[INTEREST]],"")</f>
        <v/>
      </c>
      <c r="I148" s="15" t="str">
        <f ca="1">IF(PaymentSchedule[[#This Row],[PMT NO]]&lt;&gt;"",PaymentSchedule[[#This Row],[BEGINNING BALANCE]]*(InterestRate/PaymentsPerYear),"")</f>
        <v/>
      </c>
      <c r="J148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8" s="15" t="str">
        <f ca="1">IF(PaymentSchedule[[#This Row],[PMT NO]]&lt;&gt;"",SUM(INDEX(PaymentSchedule[INTEREST],1,1):PaymentSchedule[[#This Row],[INTEREST]]),"")</f>
        <v/>
      </c>
    </row>
    <row r="149" spans="2:11" x14ac:dyDescent="0.2">
      <c r="B149" s="11" t="str">
        <f ca="1">IF(LoanIsGood,IF(ROW()-ROW(PaymentSchedule[[#Headers],[PMT NO]])&gt;ScheduledNumberOfPayments,"",ROW()-ROW(PaymentSchedule[[#Headers],[PMT NO]])),"")</f>
        <v/>
      </c>
      <c r="C149" s="13" t="str">
        <f ca="1">IF(PaymentSchedule[[#This Row],[PMT NO]]&lt;&gt;"",EOMONTH(LoanStartDate,ROW(PaymentSchedule[[#This Row],[PMT NO]])-ROW(PaymentSchedule[[#Headers],[PMT NO]])-2)+DAY(LoanStartDate),"")</f>
        <v/>
      </c>
      <c r="D149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49" s="15" t="str">
        <f ca="1">IF(PaymentSchedule[[#This Row],[PMT NO]]&lt;&gt;"",ScheduledPayment,"")</f>
        <v/>
      </c>
      <c r="F149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49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49" s="15" t="str">
        <f ca="1">IF(PaymentSchedule[[#This Row],[PMT NO]]&lt;&gt;"",PaymentSchedule[[#This Row],[TOTAL PAYMENT]]-PaymentSchedule[[#This Row],[INTEREST]],"")</f>
        <v/>
      </c>
      <c r="I149" s="15" t="str">
        <f ca="1">IF(PaymentSchedule[[#This Row],[PMT NO]]&lt;&gt;"",PaymentSchedule[[#This Row],[BEGINNING BALANCE]]*(InterestRate/PaymentsPerYear),"")</f>
        <v/>
      </c>
      <c r="J149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49" s="15" t="str">
        <f ca="1">IF(PaymentSchedule[[#This Row],[PMT NO]]&lt;&gt;"",SUM(INDEX(PaymentSchedule[INTEREST],1,1):PaymentSchedule[[#This Row],[INTEREST]]),"")</f>
        <v/>
      </c>
    </row>
    <row r="150" spans="2:11" x14ac:dyDescent="0.2">
      <c r="B150" s="11" t="str">
        <f ca="1">IF(LoanIsGood,IF(ROW()-ROW(PaymentSchedule[[#Headers],[PMT NO]])&gt;ScheduledNumberOfPayments,"",ROW()-ROW(PaymentSchedule[[#Headers],[PMT NO]])),"")</f>
        <v/>
      </c>
      <c r="C150" s="13" t="str">
        <f ca="1">IF(PaymentSchedule[[#This Row],[PMT NO]]&lt;&gt;"",EOMONTH(LoanStartDate,ROW(PaymentSchedule[[#This Row],[PMT NO]])-ROW(PaymentSchedule[[#Headers],[PMT NO]])-2)+DAY(LoanStartDate),"")</f>
        <v/>
      </c>
      <c r="D150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50" s="15" t="str">
        <f ca="1">IF(PaymentSchedule[[#This Row],[PMT NO]]&lt;&gt;"",ScheduledPayment,"")</f>
        <v/>
      </c>
      <c r="F150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0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0" s="15" t="str">
        <f ca="1">IF(PaymentSchedule[[#This Row],[PMT NO]]&lt;&gt;"",PaymentSchedule[[#This Row],[TOTAL PAYMENT]]-PaymentSchedule[[#This Row],[INTEREST]],"")</f>
        <v/>
      </c>
      <c r="I150" s="15" t="str">
        <f ca="1">IF(PaymentSchedule[[#This Row],[PMT NO]]&lt;&gt;"",PaymentSchedule[[#This Row],[BEGINNING BALANCE]]*(InterestRate/PaymentsPerYear),"")</f>
        <v/>
      </c>
      <c r="J150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0" s="15" t="str">
        <f ca="1">IF(PaymentSchedule[[#This Row],[PMT NO]]&lt;&gt;"",SUM(INDEX(PaymentSchedule[INTEREST],1,1):PaymentSchedule[[#This Row],[INTEREST]]),"")</f>
        <v/>
      </c>
    </row>
    <row r="151" spans="2:11" x14ac:dyDescent="0.2">
      <c r="B151" s="11" t="str">
        <f ca="1">IF(LoanIsGood,IF(ROW()-ROW(PaymentSchedule[[#Headers],[PMT NO]])&gt;ScheduledNumberOfPayments,"",ROW()-ROW(PaymentSchedule[[#Headers],[PMT NO]])),"")</f>
        <v/>
      </c>
      <c r="C151" s="13" t="str">
        <f ca="1">IF(PaymentSchedule[[#This Row],[PMT NO]]&lt;&gt;"",EOMONTH(LoanStartDate,ROW(PaymentSchedule[[#This Row],[PMT NO]])-ROW(PaymentSchedule[[#Headers],[PMT NO]])-2)+DAY(LoanStartDate),"")</f>
        <v/>
      </c>
      <c r="D151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51" s="15" t="str">
        <f ca="1">IF(PaymentSchedule[[#This Row],[PMT NO]]&lt;&gt;"",ScheduledPayment,"")</f>
        <v/>
      </c>
      <c r="F151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1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1" s="15" t="str">
        <f ca="1">IF(PaymentSchedule[[#This Row],[PMT NO]]&lt;&gt;"",PaymentSchedule[[#This Row],[TOTAL PAYMENT]]-PaymentSchedule[[#This Row],[INTEREST]],"")</f>
        <v/>
      </c>
      <c r="I151" s="15" t="str">
        <f ca="1">IF(PaymentSchedule[[#This Row],[PMT NO]]&lt;&gt;"",PaymentSchedule[[#This Row],[BEGINNING BALANCE]]*(InterestRate/PaymentsPerYear),"")</f>
        <v/>
      </c>
      <c r="J151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1" s="15" t="str">
        <f ca="1">IF(PaymentSchedule[[#This Row],[PMT NO]]&lt;&gt;"",SUM(INDEX(PaymentSchedule[INTEREST],1,1):PaymentSchedule[[#This Row],[INTEREST]]),"")</f>
        <v/>
      </c>
    </row>
    <row r="152" spans="2:11" x14ac:dyDescent="0.2">
      <c r="B152" s="11" t="str">
        <f ca="1">IF(LoanIsGood,IF(ROW()-ROW(PaymentSchedule[[#Headers],[PMT NO]])&gt;ScheduledNumberOfPayments,"",ROW()-ROW(PaymentSchedule[[#Headers],[PMT NO]])),"")</f>
        <v/>
      </c>
      <c r="C152" s="13" t="str">
        <f ca="1">IF(PaymentSchedule[[#This Row],[PMT NO]]&lt;&gt;"",EOMONTH(LoanStartDate,ROW(PaymentSchedule[[#This Row],[PMT NO]])-ROW(PaymentSchedule[[#Headers],[PMT NO]])-2)+DAY(LoanStartDate),"")</f>
        <v/>
      </c>
      <c r="D152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52" s="15" t="str">
        <f ca="1">IF(PaymentSchedule[[#This Row],[PMT NO]]&lt;&gt;"",ScheduledPayment,"")</f>
        <v/>
      </c>
      <c r="F152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2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2" s="15" t="str">
        <f ca="1">IF(PaymentSchedule[[#This Row],[PMT NO]]&lt;&gt;"",PaymentSchedule[[#This Row],[TOTAL PAYMENT]]-PaymentSchedule[[#This Row],[INTEREST]],"")</f>
        <v/>
      </c>
      <c r="I152" s="15" t="str">
        <f ca="1">IF(PaymentSchedule[[#This Row],[PMT NO]]&lt;&gt;"",PaymentSchedule[[#This Row],[BEGINNING BALANCE]]*(InterestRate/PaymentsPerYear),"")</f>
        <v/>
      </c>
      <c r="J152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2" s="15" t="str">
        <f ca="1">IF(PaymentSchedule[[#This Row],[PMT NO]]&lt;&gt;"",SUM(INDEX(PaymentSchedule[INTEREST],1,1):PaymentSchedule[[#This Row],[INTEREST]]),"")</f>
        <v/>
      </c>
    </row>
    <row r="153" spans="2:11" x14ac:dyDescent="0.2">
      <c r="B153" s="11" t="str">
        <f ca="1">IF(LoanIsGood,IF(ROW()-ROW(PaymentSchedule[[#Headers],[PMT NO]])&gt;ScheduledNumberOfPayments,"",ROW()-ROW(PaymentSchedule[[#Headers],[PMT NO]])),"")</f>
        <v/>
      </c>
      <c r="C153" s="13" t="str">
        <f ca="1">IF(PaymentSchedule[[#This Row],[PMT NO]]&lt;&gt;"",EOMONTH(LoanStartDate,ROW(PaymentSchedule[[#This Row],[PMT NO]])-ROW(PaymentSchedule[[#Headers],[PMT NO]])-2)+DAY(LoanStartDate),"")</f>
        <v/>
      </c>
      <c r="D153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53" s="15" t="str">
        <f ca="1">IF(PaymentSchedule[[#This Row],[PMT NO]]&lt;&gt;"",ScheduledPayment,"")</f>
        <v/>
      </c>
      <c r="F153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3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3" s="15" t="str">
        <f ca="1">IF(PaymentSchedule[[#This Row],[PMT NO]]&lt;&gt;"",PaymentSchedule[[#This Row],[TOTAL PAYMENT]]-PaymentSchedule[[#This Row],[INTEREST]],"")</f>
        <v/>
      </c>
      <c r="I153" s="15" t="str">
        <f ca="1">IF(PaymentSchedule[[#This Row],[PMT NO]]&lt;&gt;"",PaymentSchedule[[#This Row],[BEGINNING BALANCE]]*(InterestRate/PaymentsPerYear),"")</f>
        <v/>
      </c>
      <c r="J153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3" s="15" t="str">
        <f ca="1">IF(PaymentSchedule[[#This Row],[PMT NO]]&lt;&gt;"",SUM(INDEX(PaymentSchedule[INTEREST],1,1):PaymentSchedule[[#This Row],[INTEREST]]),"")</f>
        <v/>
      </c>
    </row>
    <row r="154" spans="2:11" x14ac:dyDescent="0.2">
      <c r="B154" s="11" t="str">
        <f ca="1">IF(LoanIsGood,IF(ROW()-ROW(PaymentSchedule[[#Headers],[PMT NO]])&gt;ScheduledNumberOfPayments,"",ROW()-ROW(PaymentSchedule[[#Headers],[PMT NO]])),"")</f>
        <v/>
      </c>
      <c r="C154" s="13" t="str">
        <f ca="1">IF(PaymentSchedule[[#This Row],[PMT NO]]&lt;&gt;"",EOMONTH(LoanStartDate,ROW(PaymentSchedule[[#This Row],[PMT NO]])-ROW(PaymentSchedule[[#Headers],[PMT NO]])-2)+DAY(LoanStartDate),"")</f>
        <v/>
      </c>
      <c r="D154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54" s="15" t="str">
        <f ca="1">IF(PaymentSchedule[[#This Row],[PMT NO]]&lt;&gt;"",ScheduledPayment,"")</f>
        <v/>
      </c>
      <c r="F154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4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4" s="15" t="str">
        <f ca="1">IF(PaymentSchedule[[#This Row],[PMT NO]]&lt;&gt;"",PaymentSchedule[[#This Row],[TOTAL PAYMENT]]-PaymentSchedule[[#This Row],[INTEREST]],"")</f>
        <v/>
      </c>
      <c r="I154" s="15" t="str">
        <f ca="1">IF(PaymentSchedule[[#This Row],[PMT NO]]&lt;&gt;"",PaymentSchedule[[#This Row],[BEGINNING BALANCE]]*(InterestRate/PaymentsPerYear),"")</f>
        <v/>
      </c>
      <c r="J154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4" s="15" t="str">
        <f ca="1">IF(PaymentSchedule[[#This Row],[PMT NO]]&lt;&gt;"",SUM(INDEX(PaymentSchedule[INTEREST],1,1):PaymentSchedule[[#This Row],[INTEREST]]),"")</f>
        <v/>
      </c>
    </row>
    <row r="155" spans="2:11" x14ac:dyDescent="0.2">
      <c r="B155" s="11" t="str">
        <f ca="1">IF(LoanIsGood,IF(ROW()-ROW(PaymentSchedule[[#Headers],[PMT NO]])&gt;ScheduledNumberOfPayments,"",ROW()-ROW(PaymentSchedule[[#Headers],[PMT NO]])),"")</f>
        <v/>
      </c>
      <c r="C155" s="13" t="str">
        <f ca="1">IF(PaymentSchedule[[#This Row],[PMT NO]]&lt;&gt;"",EOMONTH(LoanStartDate,ROW(PaymentSchedule[[#This Row],[PMT NO]])-ROW(PaymentSchedule[[#Headers],[PMT NO]])-2)+DAY(LoanStartDate),"")</f>
        <v/>
      </c>
      <c r="D155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55" s="15" t="str">
        <f ca="1">IF(PaymentSchedule[[#This Row],[PMT NO]]&lt;&gt;"",ScheduledPayment,"")</f>
        <v/>
      </c>
      <c r="F155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5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5" s="15" t="str">
        <f ca="1">IF(PaymentSchedule[[#This Row],[PMT NO]]&lt;&gt;"",PaymentSchedule[[#This Row],[TOTAL PAYMENT]]-PaymentSchedule[[#This Row],[INTEREST]],"")</f>
        <v/>
      </c>
      <c r="I155" s="15" t="str">
        <f ca="1">IF(PaymentSchedule[[#This Row],[PMT NO]]&lt;&gt;"",PaymentSchedule[[#This Row],[BEGINNING BALANCE]]*(InterestRate/PaymentsPerYear),"")</f>
        <v/>
      </c>
      <c r="J155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5" s="15" t="str">
        <f ca="1">IF(PaymentSchedule[[#This Row],[PMT NO]]&lt;&gt;"",SUM(INDEX(PaymentSchedule[INTEREST],1,1):PaymentSchedule[[#This Row],[INTEREST]]),"")</f>
        <v/>
      </c>
    </row>
    <row r="156" spans="2:11" x14ac:dyDescent="0.2">
      <c r="B156" s="11" t="str">
        <f ca="1">IF(LoanIsGood,IF(ROW()-ROW(PaymentSchedule[[#Headers],[PMT NO]])&gt;ScheduledNumberOfPayments,"",ROW()-ROW(PaymentSchedule[[#Headers],[PMT NO]])),"")</f>
        <v/>
      </c>
      <c r="C156" s="13" t="str">
        <f ca="1">IF(PaymentSchedule[[#This Row],[PMT NO]]&lt;&gt;"",EOMONTH(LoanStartDate,ROW(PaymentSchedule[[#This Row],[PMT NO]])-ROW(PaymentSchedule[[#Headers],[PMT NO]])-2)+DAY(LoanStartDate),"")</f>
        <v/>
      </c>
      <c r="D156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56" s="15" t="str">
        <f ca="1">IF(PaymentSchedule[[#This Row],[PMT NO]]&lt;&gt;"",ScheduledPayment,"")</f>
        <v/>
      </c>
      <c r="F156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6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6" s="15" t="str">
        <f ca="1">IF(PaymentSchedule[[#This Row],[PMT NO]]&lt;&gt;"",PaymentSchedule[[#This Row],[TOTAL PAYMENT]]-PaymentSchedule[[#This Row],[INTEREST]],"")</f>
        <v/>
      </c>
      <c r="I156" s="15" t="str">
        <f ca="1">IF(PaymentSchedule[[#This Row],[PMT NO]]&lt;&gt;"",PaymentSchedule[[#This Row],[BEGINNING BALANCE]]*(InterestRate/PaymentsPerYear),"")</f>
        <v/>
      </c>
      <c r="J156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6" s="15" t="str">
        <f ca="1">IF(PaymentSchedule[[#This Row],[PMT NO]]&lt;&gt;"",SUM(INDEX(PaymentSchedule[INTEREST],1,1):PaymentSchedule[[#This Row],[INTEREST]]),"")</f>
        <v/>
      </c>
    </row>
    <row r="157" spans="2:11" x14ac:dyDescent="0.2">
      <c r="B157" s="11" t="str">
        <f ca="1">IF(LoanIsGood,IF(ROW()-ROW(PaymentSchedule[[#Headers],[PMT NO]])&gt;ScheduledNumberOfPayments,"",ROW()-ROW(PaymentSchedule[[#Headers],[PMT NO]])),"")</f>
        <v/>
      </c>
      <c r="C157" s="13" t="str">
        <f ca="1">IF(PaymentSchedule[[#This Row],[PMT NO]]&lt;&gt;"",EOMONTH(LoanStartDate,ROW(PaymentSchedule[[#This Row],[PMT NO]])-ROW(PaymentSchedule[[#Headers],[PMT NO]])-2)+DAY(LoanStartDate),"")</f>
        <v/>
      </c>
      <c r="D157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57" s="15" t="str">
        <f ca="1">IF(PaymentSchedule[[#This Row],[PMT NO]]&lt;&gt;"",ScheduledPayment,"")</f>
        <v/>
      </c>
      <c r="F157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7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7" s="15" t="str">
        <f ca="1">IF(PaymentSchedule[[#This Row],[PMT NO]]&lt;&gt;"",PaymentSchedule[[#This Row],[TOTAL PAYMENT]]-PaymentSchedule[[#This Row],[INTEREST]],"")</f>
        <v/>
      </c>
      <c r="I157" s="15" t="str">
        <f ca="1">IF(PaymentSchedule[[#This Row],[PMT NO]]&lt;&gt;"",PaymentSchedule[[#This Row],[BEGINNING BALANCE]]*(InterestRate/PaymentsPerYear),"")</f>
        <v/>
      </c>
      <c r="J157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7" s="15" t="str">
        <f ca="1">IF(PaymentSchedule[[#This Row],[PMT NO]]&lt;&gt;"",SUM(INDEX(PaymentSchedule[INTEREST],1,1):PaymentSchedule[[#This Row],[INTEREST]]),"")</f>
        <v/>
      </c>
    </row>
    <row r="158" spans="2:11" x14ac:dyDescent="0.2">
      <c r="B158" s="11" t="str">
        <f ca="1">IF(LoanIsGood,IF(ROW()-ROW(PaymentSchedule[[#Headers],[PMT NO]])&gt;ScheduledNumberOfPayments,"",ROW()-ROW(PaymentSchedule[[#Headers],[PMT NO]])),"")</f>
        <v/>
      </c>
      <c r="C158" s="13" t="str">
        <f ca="1">IF(PaymentSchedule[[#This Row],[PMT NO]]&lt;&gt;"",EOMONTH(LoanStartDate,ROW(PaymentSchedule[[#This Row],[PMT NO]])-ROW(PaymentSchedule[[#Headers],[PMT NO]])-2)+DAY(LoanStartDate),"")</f>
        <v/>
      </c>
      <c r="D158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58" s="15" t="str">
        <f ca="1">IF(PaymentSchedule[[#This Row],[PMT NO]]&lt;&gt;"",ScheduledPayment,"")</f>
        <v/>
      </c>
      <c r="F158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8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8" s="15" t="str">
        <f ca="1">IF(PaymentSchedule[[#This Row],[PMT NO]]&lt;&gt;"",PaymentSchedule[[#This Row],[TOTAL PAYMENT]]-PaymentSchedule[[#This Row],[INTEREST]],"")</f>
        <v/>
      </c>
      <c r="I158" s="15" t="str">
        <f ca="1">IF(PaymentSchedule[[#This Row],[PMT NO]]&lt;&gt;"",PaymentSchedule[[#This Row],[BEGINNING BALANCE]]*(InterestRate/PaymentsPerYear),"")</f>
        <v/>
      </c>
      <c r="J158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8" s="15" t="str">
        <f ca="1">IF(PaymentSchedule[[#This Row],[PMT NO]]&lt;&gt;"",SUM(INDEX(PaymentSchedule[INTEREST],1,1):PaymentSchedule[[#This Row],[INTEREST]]),"")</f>
        <v/>
      </c>
    </row>
    <row r="159" spans="2:11" x14ac:dyDescent="0.2">
      <c r="B159" s="11" t="str">
        <f ca="1">IF(LoanIsGood,IF(ROW()-ROW(PaymentSchedule[[#Headers],[PMT NO]])&gt;ScheduledNumberOfPayments,"",ROW()-ROW(PaymentSchedule[[#Headers],[PMT NO]])),"")</f>
        <v/>
      </c>
      <c r="C159" s="13" t="str">
        <f ca="1">IF(PaymentSchedule[[#This Row],[PMT NO]]&lt;&gt;"",EOMONTH(LoanStartDate,ROW(PaymentSchedule[[#This Row],[PMT NO]])-ROW(PaymentSchedule[[#Headers],[PMT NO]])-2)+DAY(LoanStartDate),"")</f>
        <v/>
      </c>
      <c r="D159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59" s="15" t="str">
        <f ca="1">IF(PaymentSchedule[[#This Row],[PMT NO]]&lt;&gt;"",ScheduledPayment,"")</f>
        <v/>
      </c>
      <c r="F159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59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59" s="15" t="str">
        <f ca="1">IF(PaymentSchedule[[#This Row],[PMT NO]]&lt;&gt;"",PaymentSchedule[[#This Row],[TOTAL PAYMENT]]-PaymentSchedule[[#This Row],[INTEREST]],"")</f>
        <v/>
      </c>
      <c r="I159" s="15" t="str">
        <f ca="1">IF(PaymentSchedule[[#This Row],[PMT NO]]&lt;&gt;"",PaymentSchedule[[#This Row],[BEGINNING BALANCE]]*(InterestRate/PaymentsPerYear),"")</f>
        <v/>
      </c>
      <c r="J159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59" s="15" t="str">
        <f ca="1">IF(PaymentSchedule[[#This Row],[PMT NO]]&lt;&gt;"",SUM(INDEX(PaymentSchedule[INTEREST],1,1):PaymentSchedule[[#This Row],[INTEREST]]),"")</f>
        <v/>
      </c>
    </row>
    <row r="160" spans="2:11" x14ac:dyDescent="0.2">
      <c r="B160" s="11" t="str">
        <f ca="1">IF(LoanIsGood,IF(ROW()-ROW(PaymentSchedule[[#Headers],[PMT NO]])&gt;ScheduledNumberOfPayments,"",ROW()-ROW(PaymentSchedule[[#Headers],[PMT NO]])),"")</f>
        <v/>
      </c>
      <c r="C160" s="13" t="str">
        <f ca="1">IF(PaymentSchedule[[#This Row],[PMT NO]]&lt;&gt;"",EOMONTH(LoanStartDate,ROW(PaymentSchedule[[#This Row],[PMT NO]])-ROW(PaymentSchedule[[#Headers],[PMT NO]])-2)+DAY(LoanStartDate),"")</f>
        <v/>
      </c>
      <c r="D160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60" s="15" t="str">
        <f ca="1">IF(PaymentSchedule[[#This Row],[PMT NO]]&lt;&gt;"",ScheduledPayment,"")</f>
        <v/>
      </c>
      <c r="F160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0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0" s="15" t="str">
        <f ca="1">IF(PaymentSchedule[[#This Row],[PMT NO]]&lt;&gt;"",PaymentSchedule[[#This Row],[TOTAL PAYMENT]]-PaymentSchedule[[#This Row],[INTEREST]],"")</f>
        <v/>
      </c>
      <c r="I160" s="15" t="str">
        <f ca="1">IF(PaymentSchedule[[#This Row],[PMT NO]]&lt;&gt;"",PaymentSchedule[[#This Row],[BEGINNING BALANCE]]*(InterestRate/PaymentsPerYear),"")</f>
        <v/>
      </c>
      <c r="J160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0" s="15" t="str">
        <f ca="1">IF(PaymentSchedule[[#This Row],[PMT NO]]&lt;&gt;"",SUM(INDEX(PaymentSchedule[INTEREST],1,1):PaymentSchedule[[#This Row],[INTEREST]]),"")</f>
        <v/>
      </c>
    </row>
    <row r="161" spans="2:11" x14ac:dyDescent="0.2">
      <c r="B161" s="11" t="str">
        <f ca="1">IF(LoanIsGood,IF(ROW()-ROW(PaymentSchedule[[#Headers],[PMT NO]])&gt;ScheduledNumberOfPayments,"",ROW()-ROW(PaymentSchedule[[#Headers],[PMT NO]])),"")</f>
        <v/>
      </c>
      <c r="C161" s="13" t="str">
        <f ca="1">IF(PaymentSchedule[[#This Row],[PMT NO]]&lt;&gt;"",EOMONTH(LoanStartDate,ROW(PaymentSchedule[[#This Row],[PMT NO]])-ROW(PaymentSchedule[[#Headers],[PMT NO]])-2)+DAY(LoanStartDate),"")</f>
        <v/>
      </c>
      <c r="D161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61" s="15" t="str">
        <f ca="1">IF(PaymentSchedule[[#This Row],[PMT NO]]&lt;&gt;"",ScheduledPayment,"")</f>
        <v/>
      </c>
      <c r="F161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1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1" s="15" t="str">
        <f ca="1">IF(PaymentSchedule[[#This Row],[PMT NO]]&lt;&gt;"",PaymentSchedule[[#This Row],[TOTAL PAYMENT]]-PaymentSchedule[[#This Row],[INTEREST]],"")</f>
        <v/>
      </c>
      <c r="I161" s="15" t="str">
        <f ca="1">IF(PaymentSchedule[[#This Row],[PMT NO]]&lt;&gt;"",PaymentSchedule[[#This Row],[BEGINNING BALANCE]]*(InterestRate/PaymentsPerYear),"")</f>
        <v/>
      </c>
      <c r="J161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1" s="15" t="str">
        <f ca="1">IF(PaymentSchedule[[#This Row],[PMT NO]]&lt;&gt;"",SUM(INDEX(PaymentSchedule[INTEREST],1,1):PaymentSchedule[[#This Row],[INTEREST]]),"")</f>
        <v/>
      </c>
    </row>
    <row r="162" spans="2:11" x14ac:dyDescent="0.2">
      <c r="B162" s="11" t="str">
        <f ca="1">IF(LoanIsGood,IF(ROW()-ROW(PaymentSchedule[[#Headers],[PMT NO]])&gt;ScheduledNumberOfPayments,"",ROW()-ROW(PaymentSchedule[[#Headers],[PMT NO]])),"")</f>
        <v/>
      </c>
      <c r="C162" s="13" t="str">
        <f ca="1">IF(PaymentSchedule[[#This Row],[PMT NO]]&lt;&gt;"",EOMONTH(LoanStartDate,ROW(PaymentSchedule[[#This Row],[PMT NO]])-ROW(PaymentSchedule[[#Headers],[PMT NO]])-2)+DAY(LoanStartDate),"")</f>
        <v/>
      </c>
      <c r="D162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62" s="15" t="str">
        <f ca="1">IF(PaymentSchedule[[#This Row],[PMT NO]]&lt;&gt;"",ScheduledPayment,"")</f>
        <v/>
      </c>
      <c r="F162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2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2" s="15" t="str">
        <f ca="1">IF(PaymentSchedule[[#This Row],[PMT NO]]&lt;&gt;"",PaymentSchedule[[#This Row],[TOTAL PAYMENT]]-PaymentSchedule[[#This Row],[INTEREST]],"")</f>
        <v/>
      </c>
      <c r="I162" s="15" t="str">
        <f ca="1">IF(PaymentSchedule[[#This Row],[PMT NO]]&lt;&gt;"",PaymentSchedule[[#This Row],[BEGINNING BALANCE]]*(InterestRate/PaymentsPerYear),"")</f>
        <v/>
      </c>
      <c r="J162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2" s="15" t="str">
        <f ca="1">IF(PaymentSchedule[[#This Row],[PMT NO]]&lt;&gt;"",SUM(INDEX(PaymentSchedule[INTEREST],1,1):PaymentSchedule[[#This Row],[INTEREST]]),"")</f>
        <v/>
      </c>
    </row>
    <row r="163" spans="2:11" x14ac:dyDescent="0.2">
      <c r="B163" s="11" t="str">
        <f ca="1">IF(LoanIsGood,IF(ROW()-ROW(PaymentSchedule[[#Headers],[PMT NO]])&gt;ScheduledNumberOfPayments,"",ROW()-ROW(PaymentSchedule[[#Headers],[PMT NO]])),"")</f>
        <v/>
      </c>
      <c r="C163" s="13" t="str">
        <f ca="1">IF(PaymentSchedule[[#This Row],[PMT NO]]&lt;&gt;"",EOMONTH(LoanStartDate,ROW(PaymentSchedule[[#This Row],[PMT NO]])-ROW(PaymentSchedule[[#Headers],[PMT NO]])-2)+DAY(LoanStartDate),"")</f>
        <v/>
      </c>
      <c r="D163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63" s="15" t="str">
        <f ca="1">IF(PaymentSchedule[[#This Row],[PMT NO]]&lt;&gt;"",ScheduledPayment,"")</f>
        <v/>
      </c>
      <c r="F163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3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3" s="15" t="str">
        <f ca="1">IF(PaymentSchedule[[#This Row],[PMT NO]]&lt;&gt;"",PaymentSchedule[[#This Row],[TOTAL PAYMENT]]-PaymentSchedule[[#This Row],[INTEREST]],"")</f>
        <v/>
      </c>
      <c r="I163" s="15" t="str">
        <f ca="1">IF(PaymentSchedule[[#This Row],[PMT NO]]&lt;&gt;"",PaymentSchedule[[#This Row],[BEGINNING BALANCE]]*(InterestRate/PaymentsPerYear),"")</f>
        <v/>
      </c>
      <c r="J163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3" s="15" t="str">
        <f ca="1">IF(PaymentSchedule[[#This Row],[PMT NO]]&lt;&gt;"",SUM(INDEX(PaymentSchedule[INTEREST],1,1):PaymentSchedule[[#This Row],[INTEREST]]),"")</f>
        <v/>
      </c>
    </row>
    <row r="164" spans="2:11" x14ac:dyDescent="0.2">
      <c r="B164" s="11" t="str">
        <f ca="1">IF(LoanIsGood,IF(ROW()-ROW(PaymentSchedule[[#Headers],[PMT NO]])&gt;ScheduledNumberOfPayments,"",ROW()-ROW(PaymentSchedule[[#Headers],[PMT NO]])),"")</f>
        <v/>
      </c>
      <c r="C164" s="13" t="str">
        <f ca="1">IF(PaymentSchedule[[#This Row],[PMT NO]]&lt;&gt;"",EOMONTH(LoanStartDate,ROW(PaymentSchedule[[#This Row],[PMT NO]])-ROW(PaymentSchedule[[#Headers],[PMT NO]])-2)+DAY(LoanStartDate),"")</f>
        <v/>
      </c>
      <c r="D164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64" s="15" t="str">
        <f ca="1">IF(PaymentSchedule[[#This Row],[PMT NO]]&lt;&gt;"",ScheduledPayment,"")</f>
        <v/>
      </c>
      <c r="F164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4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4" s="15" t="str">
        <f ca="1">IF(PaymentSchedule[[#This Row],[PMT NO]]&lt;&gt;"",PaymentSchedule[[#This Row],[TOTAL PAYMENT]]-PaymentSchedule[[#This Row],[INTEREST]],"")</f>
        <v/>
      </c>
      <c r="I164" s="15" t="str">
        <f ca="1">IF(PaymentSchedule[[#This Row],[PMT NO]]&lt;&gt;"",PaymentSchedule[[#This Row],[BEGINNING BALANCE]]*(InterestRate/PaymentsPerYear),"")</f>
        <v/>
      </c>
      <c r="J164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4" s="15" t="str">
        <f ca="1">IF(PaymentSchedule[[#This Row],[PMT NO]]&lt;&gt;"",SUM(INDEX(PaymentSchedule[INTEREST],1,1):PaymentSchedule[[#This Row],[INTEREST]]),"")</f>
        <v/>
      </c>
    </row>
    <row r="165" spans="2:11" x14ac:dyDescent="0.2">
      <c r="B165" s="11" t="str">
        <f ca="1">IF(LoanIsGood,IF(ROW()-ROW(PaymentSchedule[[#Headers],[PMT NO]])&gt;ScheduledNumberOfPayments,"",ROW()-ROW(PaymentSchedule[[#Headers],[PMT NO]])),"")</f>
        <v/>
      </c>
      <c r="C165" s="13" t="str">
        <f ca="1">IF(PaymentSchedule[[#This Row],[PMT NO]]&lt;&gt;"",EOMONTH(LoanStartDate,ROW(PaymentSchedule[[#This Row],[PMT NO]])-ROW(PaymentSchedule[[#Headers],[PMT NO]])-2)+DAY(LoanStartDate),"")</f>
        <v/>
      </c>
      <c r="D165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65" s="15" t="str">
        <f ca="1">IF(PaymentSchedule[[#This Row],[PMT NO]]&lt;&gt;"",ScheduledPayment,"")</f>
        <v/>
      </c>
      <c r="F165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5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5" s="15" t="str">
        <f ca="1">IF(PaymentSchedule[[#This Row],[PMT NO]]&lt;&gt;"",PaymentSchedule[[#This Row],[TOTAL PAYMENT]]-PaymentSchedule[[#This Row],[INTEREST]],"")</f>
        <v/>
      </c>
      <c r="I165" s="15" t="str">
        <f ca="1">IF(PaymentSchedule[[#This Row],[PMT NO]]&lt;&gt;"",PaymentSchedule[[#This Row],[BEGINNING BALANCE]]*(InterestRate/PaymentsPerYear),"")</f>
        <v/>
      </c>
      <c r="J165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5" s="15" t="str">
        <f ca="1">IF(PaymentSchedule[[#This Row],[PMT NO]]&lt;&gt;"",SUM(INDEX(PaymentSchedule[INTEREST],1,1):PaymentSchedule[[#This Row],[INTEREST]]),"")</f>
        <v/>
      </c>
    </row>
    <row r="166" spans="2:11" x14ac:dyDescent="0.2">
      <c r="B166" s="11" t="str">
        <f ca="1">IF(LoanIsGood,IF(ROW()-ROW(PaymentSchedule[[#Headers],[PMT NO]])&gt;ScheduledNumberOfPayments,"",ROW()-ROW(PaymentSchedule[[#Headers],[PMT NO]])),"")</f>
        <v/>
      </c>
      <c r="C166" s="13" t="str">
        <f ca="1">IF(PaymentSchedule[[#This Row],[PMT NO]]&lt;&gt;"",EOMONTH(LoanStartDate,ROW(PaymentSchedule[[#This Row],[PMT NO]])-ROW(PaymentSchedule[[#Headers],[PMT NO]])-2)+DAY(LoanStartDate),"")</f>
        <v/>
      </c>
      <c r="D166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66" s="15" t="str">
        <f ca="1">IF(PaymentSchedule[[#This Row],[PMT NO]]&lt;&gt;"",ScheduledPayment,"")</f>
        <v/>
      </c>
      <c r="F166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6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6" s="15" t="str">
        <f ca="1">IF(PaymentSchedule[[#This Row],[PMT NO]]&lt;&gt;"",PaymentSchedule[[#This Row],[TOTAL PAYMENT]]-PaymentSchedule[[#This Row],[INTEREST]],"")</f>
        <v/>
      </c>
      <c r="I166" s="15" t="str">
        <f ca="1">IF(PaymentSchedule[[#This Row],[PMT NO]]&lt;&gt;"",PaymentSchedule[[#This Row],[BEGINNING BALANCE]]*(InterestRate/PaymentsPerYear),"")</f>
        <v/>
      </c>
      <c r="J166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6" s="15" t="str">
        <f ca="1">IF(PaymentSchedule[[#This Row],[PMT NO]]&lt;&gt;"",SUM(INDEX(PaymentSchedule[INTEREST],1,1):PaymentSchedule[[#This Row],[INTEREST]]),"")</f>
        <v/>
      </c>
    </row>
    <row r="167" spans="2:11" x14ac:dyDescent="0.2">
      <c r="B167" s="11" t="str">
        <f ca="1">IF(LoanIsGood,IF(ROW()-ROW(PaymentSchedule[[#Headers],[PMT NO]])&gt;ScheduledNumberOfPayments,"",ROW()-ROW(PaymentSchedule[[#Headers],[PMT NO]])),"")</f>
        <v/>
      </c>
      <c r="C167" s="13" t="str">
        <f ca="1">IF(PaymentSchedule[[#This Row],[PMT NO]]&lt;&gt;"",EOMONTH(LoanStartDate,ROW(PaymentSchedule[[#This Row],[PMT NO]])-ROW(PaymentSchedule[[#Headers],[PMT NO]])-2)+DAY(LoanStartDate),"")</f>
        <v/>
      </c>
      <c r="D167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67" s="15" t="str">
        <f ca="1">IF(PaymentSchedule[[#This Row],[PMT NO]]&lt;&gt;"",ScheduledPayment,"")</f>
        <v/>
      </c>
      <c r="F167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7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7" s="15" t="str">
        <f ca="1">IF(PaymentSchedule[[#This Row],[PMT NO]]&lt;&gt;"",PaymentSchedule[[#This Row],[TOTAL PAYMENT]]-PaymentSchedule[[#This Row],[INTEREST]],"")</f>
        <v/>
      </c>
      <c r="I167" s="15" t="str">
        <f ca="1">IF(PaymentSchedule[[#This Row],[PMT NO]]&lt;&gt;"",PaymentSchedule[[#This Row],[BEGINNING BALANCE]]*(InterestRate/PaymentsPerYear),"")</f>
        <v/>
      </c>
      <c r="J167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7" s="15" t="str">
        <f ca="1">IF(PaymentSchedule[[#This Row],[PMT NO]]&lt;&gt;"",SUM(INDEX(PaymentSchedule[INTEREST],1,1):PaymentSchedule[[#This Row],[INTEREST]]),"")</f>
        <v/>
      </c>
    </row>
    <row r="168" spans="2:11" x14ac:dyDescent="0.2">
      <c r="B168" s="11" t="str">
        <f ca="1">IF(LoanIsGood,IF(ROW()-ROW(PaymentSchedule[[#Headers],[PMT NO]])&gt;ScheduledNumberOfPayments,"",ROW()-ROW(PaymentSchedule[[#Headers],[PMT NO]])),"")</f>
        <v/>
      </c>
      <c r="C168" s="13" t="str">
        <f ca="1">IF(PaymentSchedule[[#This Row],[PMT NO]]&lt;&gt;"",EOMONTH(LoanStartDate,ROW(PaymentSchedule[[#This Row],[PMT NO]])-ROW(PaymentSchedule[[#Headers],[PMT NO]])-2)+DAY(LoanStartDate),"")</f>
        <v/>
      </c>
      <c r="D168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68" s="15" t="str">
        <f ca="1">IF(PaymentSchedule[[#This Row],[PMT NO]]&lt;&gt;"",ScheduledPayment,"")</f>
        <v/>
      </c>
      <c r="F168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8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8" s="15" t="str">
        <f ca="1">IF(PaymentSchedule[[#This Row],[PMT NO]]&lt;&gt;"",PaymentSchedule[[#This Row],[TOTAL PAYMENT]]-PaymentSchedule[[#This Row],[INTEREST]],"")</f>
        <v/>
      </c>
      <c r="I168" s="15" t="str">
        <f ca="1">IF(PaymentSchedule[[#This Row],[PMT NO]]&lt;&gt;"",PaymentSchedule[[#This Row],[BEGINNING BALANCE]]*(InterestRate/PaymentsPerYear),"")</f>
        <v/>
      </c>
      <c r="J168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8" s="15" t="str">
        <f ca="1">IF(PaymentSchedule[[#This Row],[PMT NO]]&lt;&gt;"",SUM(INDEX(PaymentSchedule[INTEREST],1,1):PaymentSchedule[[#This Row],[INTEREST]]),"")</f>
        <v/>
      </c>
    </row>
    <row r="169" spans="2:11" x14ac:dyDescent="0.2">
      <c r="B169" s="11" t="str">
        <f ca="1">IF(LoanIsGood,IF(ROW()-ROW(PaymentSchedule[[#Headers],[PMT NO]])&gt;ScheduledNumberOfPayments,"",ROW()-ROW(PaymentSchedule[[#Headers],[PMT NO]])),"")</f>
        <v/>
      </c>
      <c r="C169" s="13" t="str">
        <f ca="1">IF(PaymentSchedule[[#This Row],[PMT NO]]&lt;&gt;"",EOMONTH(LoanStartDate,ROW(PaymentSchedule[[#This Row],[PMT NO]])-ROW(PaymentSchedule[[#Headers],[PMT NO]])-2)+DAY(LoanStartDate),"")</f>
        <v/>
      </c>
      <c r="D169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69" s="15" t="str">
        <f ca="1">IF(PaymentSchedule[[#This Row],[PMT NO]]&lt;&gt;"",ScheduledPayment,"")</f>
        <v/>
      </c>
      <c r="F169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69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69" s="15" t="str">
        <f ca="1">IF(PaymentSchedule[[#This Row],[PMT NO]]&lt;&gt;"",PaymentSchedule[[#This Row],[TOTAL PAYMENT]]-PaymentSchedule[[#This Row],[INTEREST]],"")</f>
        <v/>
      </c>
      <c r="I169" s="15" t="str">
        <f ca="1">IF(PaymentSchedule[[#This Row],[PMT NO]]&lt;&gt;"",PaymentSchedule[[#This Row],[BEGINNING BALANCE]]*(InterestRate/PaymentsPerYear),"")</f>
        <v/>
      </c>
      <c r="J169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69" s="15" t="str">
        <f ca="1">IF(PaymentSchedule[[#This Row],[PMT NO]]&lt;&gt;"",SUM(INDEX(PaymentSchedule[INTEREST],1,1):PaymentSchedule[[#This Row],[INTEREST]]),"")</f>
        <v/>
      </c>
    </row>
    <row r="170" spans="2:11" x14ac:dyDescent="0.2">
      <c r="B170" s="11" t="str">
        <f ca="1">IF(LoanIsGood,IF(ROW()-ROW(PaymentSchedule[[#Headers],[PMT NO]])&gt;ScheduledNumberOfPayments,"",ROW()-ROW(PaymentSchedule[[#Headers],[PMT NO]])),"")</f>
        <v/>
      </c>
      <c r="C170" s="13" t="str">
        <f ca="1">IF(PaymentSchedule[[#This Row],[PMT NO]]&lt;&gt;"",EOMONTH(LoanStartDate,ROW(PaymentSchedule[[#This Row],[PMT NO]])-ROW(PaymentSchedule[[#Headers],[PMT NO]])-2)+DAY(LoanStartDate),"")</f>
        <v/>
      </c>
      <c r="D170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70" s="15" t="str">
        <f ca="1">IF(PaymentSchedule[[#This Row],[PMT NO]]&lt;&gt;"",ScheduledPayment,"")</f>
        <v/>
      </c>
      <c r="F170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0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0" s="15" t="str">
        <f ca="1">IF(PaymentSchedule[[#This Row],[PMT NO]]&lt;&gt;"",PaymentSchedule[[#This Row],[TOTAL PAYMENT]]-PaymentSchedule[[#This Row],[INTEREST]],"")</f>
        <v/>
      </c>
      <c r="I170" s="15" t="str">
        <f ca="1">IF(PaymentSchedule[[#This Row],[PMT NO]]&lt;&gt;"",PaymentSchedule[[#This Row],[BEGINNING BALANCE]]*(InterestRate/PaymentsPerYear),"")</f>
        <v/>
      </c>
      <c r="J170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0" s="15" t="str">
        <f ca="1">IF(PaymentSchedule[[#This Row],[PMT NO]]&lt;&gt;"",SUM(INDEX(PaymentSchedule[INTEREST],1,1):PaymentSchedule[[#This Row],[INTEREST]]),"")</f>
        <v/>
      </c>
    </row>
    <row r="171" spans="2:11" x14ac:dyDescent="0.2">
      <c r="B171" s="11" t="str">
        <f ca="1">IF(LoanIsGood,IF(ROW()-ROW(PaymentSchedule[[#Headers],[PMT NO]])&gt;ScheduledNumberOfPayments,"",ROW()-ROW(PaymentSchedule[[#Headers],[PMT NO]])),"")</f>
        <v/>
      </c>
      <c r="C171" s="13" t="str">
        <f ca="1">IF(PaymentSchedule[[#This Row],[PMT NO]]&lt;&gt;"",EOMONTH(LoanStartDate,ROW(PaymentSchedule[[#This Row],[PMT NO]])-ROW(PaymentSchedule[[#Headers],[PMT NO]])-2)+DAY(LoanStartDate),"")</f>
        <v/>
      </c>
      <c r="D171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71" s="15" t="str">
        <f ca="1">IF(PaymentSchedule[[#This Row],[PMT NO]]&lt;&gt;"",ScheduledPayment,"")</f>
        <v/>
      </c>
      <c r="F171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1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1" s="15" t="str">
        <f ca="1">IF(PaymentSchedule[[#This Row],[PMT NO]]&lt;&gt;"",PaymentSchedule[[#This Row],[TOTAL PAYMENT]]-PaymentSchedule[[#This Row],[INTEREST]],"")</f>
        <v/>
      </c>
      <c r="I171" s="15" t="str">
        <f ca="1">IF(PaymentSchedule[[#This Row],[PMT NO]]&lt;&gt;"",PaymentSchedule[[#This Row],[BEGINNING BALANCE]]*(InterestRate/PaymentsPerYear),"")</f>
        <v/>
      </c>
      <c r="J171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1" s="15" t="str">
        <f ca="1">IF(PaymentSchedule[[#This Row],[PMT NO]]&lt;&gt;"",SUM(INDEX(PaymentSchedule[INTEREST],1,1):PaymentSchedule[[#This Row],[INTEREST]]),"")</f>
        <v/>
      </c>
    </row>
    <row r="172" spans="2:11" x14ac:dyDescent="0.2">
      <c r="B172" s="11" t="str">
        <f ca="1">IF(LoanIsGood,IF(ROW()-ROW(PaymentSchedule[[#Headers],[PMT NO]])&gt;ScheduledNumberOfPayments,"",ROW()-ROW(PaymentSchedule[[#Headers],[PMT NO]])),"")</f>
        <v/>
      </c>
      <c r="C172" s="13" t="str">
        <f ca="1">IF(PaymentSchedule[[#This Row],[PMT NO]]&lt;&gt;"",EOMONTH(LoanStartDate,ROW(PaymentSchedule[[#This Row],[PMT NO]])-ROW(PaymentSchedule[[#Headers],[PMT NO]])-2)+DAY(LoanStartDate),"")</f>
        <v/>
      </c>
      <c r="D172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72" s="15" t="str">
        <f ca="1">IF(PaymentSchedule[[#This Row],[PMT NO]]&lt;&gt;"",ScheduledPayment,"")</f>
        <v/>
      </c>
      <c r="F172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2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2" s="15" t="str">
        <f ca="1">IF(PaymentSchedule[[#This Row],[PMT NO]]&lt;&gt;"",PaymentSchedule[[#This Row],[TOTAL PAYMENT]]-PaymentSchedule[[#This Row],[INTEREST]],"")</f>
        <v/>
      </c>
      <c r="I172" s="15" t="str">
        <f ca="1">IF(PaymentSchedule[[#This Row],[PMT NO]]&lt;&gt;"",PaymentSchedule[[#This Row],[BEGINNING BALANCE]]*(InterestRate/PaymentsPerYear),"")</f>
        <v/>
      </c>
      <c r="J172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2" s="15" t="str">
        <f ca="1">IF(PaymentSchedule[[#This Row],[PMT NO]]&lt;&gt;"",SUM(INDEX(PaymentSchedule[INTEREST],1,1):PaymentSchedule[[#This Row],[INTEREST]]),"")</f>
        <v/>
      </c>
    </row>
    <row r="173" spans="2:11" x14ac:dyDescent="0.2">
      <c r="B173" s="11" t="str">
        <f ca="1">IF(LoanIsGood,IF(ROW()-ROW(PaymentSchedule[[#Headers],[PMT NO]])&gt;ScheduledNumberOfPayments,"",ROW()-ROW(PaymentSchedule[[#Headers],[PMT NO]])),"")</f>
        <v/>
      </c>
      <c r="C173" s="13" t="str">
        <f ca="1">IF(PaymentSchedule[[#This Row],[PMT NO]]&lt;&gt;"",EOMONTH(LoanStartDate,ROW(PaymentSchedule[[#This Row],[PMT NO]])-ROW(PaymentSchedule[[#Headers],[PMT NO]])-2)+DAY(LoanStartDate),"")</f>
        <v/>
      </c>
      <c r="D173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73" s="15" t="str">
        <f ca="1">IF(PaymentSchedule[[#This Row],[PMT NO]]&lt;&gt;"",ScheduledPayment,"")</f>
        <v/>
      </c>
      <c r="F173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3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3" s="15" t="str">
        <f ca="1">IF(PaymentSchedule[[#This Row],[PMT NO]]&lt;&gt;"",PaymentSchedule[[#This Row],[TOTAL PAYMENT]]-PaymentSchedule[[#This Row],[INTEREST]],"")</f>
        <v/>
      </c>
      <c r="I173" s="15" t="str">
        <f ca="1">IF(PaymentSchedule[[#This Row],[PMT NO]]&lt;&gt;"",PaymentSchedule[[#This Row],[BEGINNING BALANCE]]*(InterestRate/PaymentsPerYear),"")</f>
        <v/>
      </c>
      <c r="J173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3" s="15" t="str">
        <f ca="1">IF(PaymentSchedule[[#This Row],[PMT NO]]&lt;&gt;"",SUM(INDEX(PaymentSchedule[INTEREST],1,1):PaymentSchedule[[#This Row],[INTEREST]]),"")</f>
        <v/>
      </c>
    </row>
    <row r="174" spans="2:11" x14ac:dyDescent="0.2">
      <c r="B174" s="11" t="str">
        <f ca="1">IF(LoanIsGood,IF(ROW()-ROW(PaymentSchedule[[#Headers],[PMT NO]])&gt;ScheduledNumberOfPayments,"",ROW()-ROW(PaymentSchedule[[#Headers],[PMT NO]])),"")</f>
        <v/>
      </c>
      <c r="C174" s="13" t="str">
        <f ca="1">IF(PaymentSchedule[[#This Row],[PMT NO]]&lt;&gt;"",EOMONTH(LoanStartDate,ROW(PaymentSchedule[[#This Row],[PMT NO]])-ROW(PaymentSchedule[[#Headers],[PMT NO]])-2)+DAY(LoanStartDate),"")</f>
        <v/>
      </c>
      <c r="D174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74" s="15" t="str">
        <f ca="1">IF(PaymentSchedule[[#This Row],[PMT NO]]&lt;&gt;"",ScheduledPayment,"")</f>
        <v/>
      </c>
      <c r="F174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4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4" s="15" t="str">
        <f ca="1">IF(PaymentSchedule[[#This Row],[PMT NO]]&lt;&gt;"",PaymentSchedule[[#This Row],[TOTAL PAYMENT]]-PaymentSchedule[[#This Row],[INTEREST]],"")</f>
        <v/>
      </c>
      <c r="I174" s="15" t="str">
        <f ca="1">IF(PaymentSchedule[[#This Row],[PMT NO]]&lt;&gt;"",PaymentSchedule[[#This Row],[BEGINNING BALANCE]]*(InterestRate/PaymentsPerYear),"")</f>
        <v/>
      </c>
      <c r="J174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4" s="15" t="str">
        <f ca="1">IF(PaymentSchedule[[#This Row],[PMT NO]]&lt;&gt;"",SUM(INDEX(PaymentSchedule[INTEREST],1,1):PaymentSchedule[[#This Row],[INTEREST]]),"")</f>
        <v/>
      </c>
    </row>
    <row r="175" spans="2:11" x14ac:dyDescent="0.2">
      <c r="B175" s="11" t="str">
        <f ca="1">IF(LoanIsGood,IF(ROW()-ROW(PaymentSchedule[[#Headers],[PMT NO]])&gt;ScheduledNumberOfPayments,"",ROW()-ROW(PaymentSchedule[[#Headers],[PMT NO]])),"")</f>
        <v/>
      </c>
      <c r="C175" s="13" t="str">
        <f ca="1">IF(PaymentSchedule[[#This Row],[PMT NO]]&lt;&gt;"",EOMONTH(LoanStartDate,ROW(PaymentSchedule[[#This Row],[PMT NO]])-ROW(PaymentSchedule[[#Headers],[PMT NO]])-2)+DAY(LoanStartDate),"")</f>
        <v/>
      </c>
      <c r="D175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75" s="15" t="str">
        <f ca="1">IF(PaymentSchedule[[#This Row],[PMT NO]]&lt;&gt;"",ScheduledPayment,"")</f>
        <v/>
      </c>
      <c r="F175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5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5" s="15" t="str">
        <f ca="1">IF(PaymentSchedule[[#This Row],[PMT NO]]&lt;&gt;"",PaymentSchedule[[#This Row],[TOTAL PAYMENT]]-PaymentSchedule[[#This Row],[INTEREST]],"")</f>
        <v/>
      </c>
      <c r="I175" s="15" t="str">
        <f ca="1">IF(PaymentSchedule[[#This Row],[PMT NO]]&lt;&gt;"",PaymentSchedule[[#This Row],[BEGINNING BALANCE]]*(InterestRate/PaymentsPerYear),"")</f>
        <v/>
      </c>
      <c r="J175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5" s="15" t="str">
        <f ca="1">IF(PaymentSchedule[[#This Row],[PMT NO]]&lt;&gt;"",SUM(INDEX(PaymentSchedule[INTEREST],1,1):PaymentSchedule[[#This Row],[INTEREST]]),"")</f>
        <v/>
      </c>
    </row>
    <row r="176" spans="2:11" x14ac:dyDescent="0.2">
      <c r="B176" s="11" t="str">
        <f ca="1">IF(LoanIsGood,IF(ROW()-ROW(PaymentSchedule[[#Headers],[PMT NO]])&gt;ScheduledNumberOfPayments,"",ROW()-ROW(PaymentSchedule[[#Headers],[PMT NO]])),"")</f>
        <v/>
      </c>
      <c r="C176" s="13" t="str">
        <f ca="1">IF(PaymentSchedule[[#This Row],[PMT NO]]&lt;&gt;"",EOMONTH(LoanStartDate,ROW(PaymentSchedule[[#This Row],[PMT NO]])-ROW(PaymentSchedule[[#Headers],[PMT NO]])-2)+DAY(LoanStartDate),"")</f>
        <v/>
      </c>
      <c r="D176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76" s="15" t="str">
        <f ca="1">IF(PaymentSchedule[[#This Row],[PMT NO]]&lt;&gt;"",ScheduledPayment,"")</f>
        <v/>
      </c>
      <c r="F176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6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6" s="15" t="str">
        <f ca="1">IF(PaymentSchedule[[#This Row],[PMT NO]]&lt;&gt;"",PaymentSchedule[[#This Row],[TOTAL PAYMENT]]-PaymentSchedule[[#This Row],[INTEREST]],"")</f>
        <v/>
      </c>
      <c r="I176" s="15" t="str">
        <f ca="1">IF(PaymentSchedule[[#This Row],[PMT NO]]&lt;&gt;"",PaymentSchedule[[#This Row],[BEGINNING BALANCE]]*(InterestRate/PaymentsPerYear),"")</f>
        <v/>
      </c>
      <c r="J176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6" s="15" t="str">
        <f ca="1">IF(PaymentSchedule[[#This Row],[PMT NO]]&lt;&gt;"",SUM(INDEX(PaymentSchedule[INTEREST],1,1):PaymentSchedule[[#This Row],[INTEREST]]),"")</f>
        <v/>
      </c>
    </row>
    <row r="177" spans="2:11" x14ac:dyDescent="0.2">
      <c r="B177" s="11" t="str">
        <f ca="1">IF(LoanIsGood,IF(ROW()-ROW(PaymentSchedule[[#Headers],[PMT NO]])&gt;ScheduledNumberOfPayments,"",ROW()-ROW(PaymentSchedule[[#Headers],[PMT NO]])),"")</f>
        <v/>
      </c>
      <c r="C177" s="13" t="str">
        <f ca="1">IF(PaymentSchedule[[#This Row],[PMT NO]]&lt;&gt;"",EOMONTH(LoanStartDate,ROW(PaymentSchedule[[#This Row],[PMT NO]])-ROW(PaymentSchedule[[#Headers],[PMT NO]])-2)+DAY(LoanStartDate),"")</f>
        <v/>
      </c>
      <c r="D177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77" s="15" t="str">
        <f ca="1">IF(PaymentSchedule[[#This Row],[PMT NO]]&lt;&gt;"",ScheduledPayment,"")</f>
        <v/>
      </c>
      <c r="F177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7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7" s="15" t="str">
        <f ca="1">IF(PaymentSchedule[[#This Row],[PMT NO]]&lt;&gt;"",PaymentSchedule[[#This Row],[TOTAL PAYMENT]]-PaymentSchedule[[#This Row],[INTEREST]],"")</f>
        <v/>
      </c>
      <c r="I177" s="15" t="str">
        <f ca="1">IF(PaymentSchedule[[#This Row],[PMT NO]]&lt;&gt;"",PaymentSchedule[[#This Row],[BEGINNING BALANCE]]*(InterestRate/PaymentsPerYear),"")</f>
        <v/>
      </c>
      <c r="J177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7" s="15" t="str">
        <f ca="1">IF(PaymentSchedule[[#This Row],[PMT NO]]&lt;&gt;"",SUM(INDEX(PaymentSchedule[INTEREST],1,1):PaymentSchedule[[#This Row],[INTEREST]]),"")</f>
        <v/>
      </c>
    </row>
    <row r="178" spans="2:11" x14ac:dyDescent="0.2">
      <c r="B178" s="11" t="str">
        <f ca="1">IF(LoanIsGood,IF(ROW()-ROW(PaymentSchedule[[#Headers],[PMT NO]])&gt;ScheduledNumberOfPayments,"",ROW()-ROW(PaymentSchedule[[#Headers],[PMT NO]])),"")</f>
        <v/>
      </c>
      <c r="C178" s="13" t="str">
        <f ca="1">IF(PaymentSchedule[[#This Row],[PMT NO]]&lt;&gt;"",EOMONTH(LoanStartDate,ROW(PaymentSchedule[[#This Row],[PMT NO]])-ROW(PaymentSchedule[[#Headers],[PMT NO]])-2)+DAY(LoanStartDate),"")</f>
        <v/>
      </c>
      <c r="D178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78" s="15" t="str">
        <f ca="1">IF(PaymentSchedule[[#This Row],[PMT NO]]&lt;&gt;"",ScheduledPayment,"")</f>
        <v/>
      </c>
      <c r="F178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8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8" s="15" t="str">
        <f ca="1">IF(PaymentSchedule[[#This Row],[PMT NO]]&lt;&gt;"",PaymentSchedule[[#This Row],[TOTAL PAYMENT]]-PaymentSchedule[[#This Row],[INTEREST]],"")</f>
        <v/>
      </c>
      <c r="I178" s="15" t="str">
        <f ca="1">IF(PaymentSchedule[[#This Row],[PMT NO]]&lt;&gt;"",PaymentSchedule[[#This Row],[BEGINNING BALANCE]]*(InterestRate/PaymentsPerYear),"")</f>
        <v/>
      </c>
      <c r="J178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8" s="15" t="str">
        <f ca="1">IF(PaymentSchedule[[#This Row],[PMT NO]]&lt;&gt;"",SUM(INDEX(PaymentSchedule[INTEREST],1,1):PaymentSchedule[[#This Row],[INTEREST]]),"")</f>
        <v/>
      </c>
    </row>
    <row r="179" spans="2:11" x14ac:dyDescent="0.2">
      <c r="B179" s="11" t="str">
        <f ca="1">IF(LoanIsGood,IF(ROW()-ROW(PaymentSchedule[[#Headers],[PMT NO]])&gt;ScheduledNumberOfPayments,"",ROW()-ROW(PaymentSchedule[[#Headers],[PMT NO]])),"")</f>
        <v/>
      </c>
      <c r="C179" s="13" t="str">
        <f ca="1">IF(PaymentSchedule[[#This Row],[PMT NO]]&lt;&gt;"",EOMONTH(LoanStartDate,ROW(PaymentSchedule[[#This Row],[PMT NO]])-ROW(PaymentSchedule[[#Headers],[PMT NO]])-2)+DAY(LoanStartDate),"")</f>
        <v/>
      </c>
      <c r="D179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79" s="15" t="str">
        <f ca="1">IF(PaymentSchedule[[#This Row],[PMT NO]]&lt;&gt;"",ScheduledPayment,"")</f>
        <v/>
      </c>
      <c r="F179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79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79" s="15" t="str">
        <f ca="1">IF(PaymentSchedule[[#This Row],[PMT NO]]&lt;&gt;"",PaymentSchedule[[#This Row],[TOTAL PAYMENT]]-PaymentSchedule[[#This Row],[INTEREST]],"")</f>
        <v/>
      </c>
      <c r="I179" s="15" t="str">
        <f ca="1">IF(PaymentSchedule[[#This Row],[PMT NO]]&lt;&gt;"",PaymentSchedule[[#This Row],[BEGINNING BALANCE]]*(InterestRate/PaymentsPerYear),"")</f>
        <v/>
      </c>
      <c r="J179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79" s="15" t="str">
        <f ca="1">IF(PaymentSchedule[[#This Row],[PMT NO]]&lt;&gt;"",SUM(INDEX(PaymentSchedule[INTEREST],1,1):PaymentSchedule[[#This Row],[INTEREST]]),"")</f>
        <v/>
      </c>
    </row>
    <row r="180" spans="2:11" x14ac:dyDescent="0.2">
      <c r="B180" s="11" t="str">
        <f ca="1">IF(LoanIsGood,IF(ROW()-ROW(PaymentSchedule[[#Headers],[PMT NO]])&gt;ScheduledNumberOfPayments,"",ROW()-ROW(PaymentSchedule[[#Headers],[PMT NO]])),"")</f>
        <v/>
      </c>
      <c r="C180" s="13" t="str">
        <f ca="1">IF(PaymentSchedule[[#This Row],[PMT NO]]&lt;&gt;"",EOMONTH(LoanStartDate,ROW(PaymentSchedule[[#This Row],[PMT NO]])-ROW(PaymentSchedule[[#Headers],[PMT NO]])-2)+DAY(LoanStartDate),"")</f>
        <v/>
      </c>
      <c r="D180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80" s="15" t="str">
        <f ca="1">IF(PaymentSchedule[[#This Row],[PMT NO]]&lt;&gt;"",ScheduledPayment,"")</f>
        <v/>
      </c>
      <c r="F180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0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0" s="15" t="str">
        <f ca="1">IF(PaymentSchedule[[#This Row],[PMT NO]]&lt;&gt;"",PaymentSchedule[[#This Row],[TOTAL PAYMENT]]-PaymentSchedule[[#This Row],[INTEREST]],"")</f>
        <v/>
      </c>
      <c r="I180" s="15" t="str">
        <f ca="1">IF(PaymentSchedule[[#This Row],[PMT NO]]&lt;&gt;"",PaymentSchedule[[#This Row],[BEGINNING BALANCE]]*(InterestRate/PaymentsPerYear),"")</f>
        <v/>
      </c>
      <c r="J180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0" s="15" t="str">
        <f ca="1">IF(PaymentSchedule[[#This Row],[PMT NO]]&lt;&gt;"",SUM(INDEX(PaymentSchedule[INTEREST],1,1):PaymentSchedule[[#This Row],[INTEREST]]),"")</f>
        <v/>
      </c>
    </row>
    <row r="181" spans="2:11" x14ac:dyDescent="0.2">
      <c r="B181" s="11" t="str">
        <f ca="1">IF(LoanIsGood,IF(ROW()-ROW(PaymentSchedule[[#Headers],[PMT NO]])&gt;ScheduledNumberOfPayments,"",ROW()-ROW(PaymentSchedule[[#Headers],[PMT NO]])),"")</f>
        <v/>
      </c>
      <c r="C181" s="13" t="str">
        <f ca="1">IF(PaymentSchedule[[#This Row],[PMT NO]]&lt;&gt;"",EOMONTH(LoanStartDate,ROW(PaymentSchedule[[#This Row],[PMT NO]])-ROW(PaymentSchedule[[#Headers],[PMT NO]])-2)+DAY(LoanStartDate),"")</f>
        <v/>
      </c>
      <c r="D181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81" s="15" t="str">
        <f ca="1">IF(PaymentSchedule[[#This Row],[PMT NO]]&lt;&gt;"",ScheduledPayment,"")</f>
        <v/>
      </c>
      <c r="F181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1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1" s="15" t="str">
        <f ca="1">IF(PaymentSchedule[[#This Row],[PMT NO]]&lt;&gt;"",PaymentSchedule[[#This Row],[TOTAL PAYMENT]]-PaymentSchedule[[#This Row],[INTEREST]],"")</f>
        <v/>
      </c>
      <c r="I181" s="15" t="str">
        <f ca="1">IF(PaymentSchedule[[#This Row],[PMT NO]]&lt;&gt;"",PaymentSchedule[[#This Row],[BEGINNING BALANCE]]*(InterestRate/PaymentsPerYear),"")</f>
        <v/>
      </c>
      <c r="J181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1" s="15" t="str">
        <f ca="1">IF(PaymentSchedule[[#This Row],[PMT NO]]&lt;&gt;"",SUM(INDEX(PaymentSchedule[INTEREST],1,1):PaymentSchedule[[#This Row],[INTEREST]]),"")</f>
        <v/>
      </c>
    </row>
    <row r="182" spans="2:11" x14ac:dyDescent="0.2">
      <c r="B182" s="11" t="str">
        <f ca="1">IF(LoanIsGood,IF(ROW()-ROW(PaymentSchedule[[#Headers],[PMT NO]])&gt;ScheduledNumberOfPayments,"",ROW()-ROW(PaymentSchedule[[#Headers],[PMT NO]])),"")</f>
        <v/>
      </c>
      <c r="C182" s="13" t="str">
        <f ca="1">IF(PaymentSchedule[[#This Row],[PMT NO]]&lt;&gt;"",EOMONTH(LoanStartDate,ROW(PaymentSchedule[[#This Row],[PMT NO]])-ROW(PaymentSchedule[[#Headers],[PMT NO]])-2)+DAY(LoanStartDate),"")</f>
        <v/>
      </c>
      <c r="D182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82" s="15" t="str">
        <f ca="1">IF(PaymentSchedule[[#This Row],[PMT NO]]&lt;&gt;"",ScheduledPayment,"")</f>
        <v/>
      </c>
      <c r="F182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2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2" s="15" t="str">
        <f ca="1">IF(PaymentSchedule[[#This Row],[PMT NO]]&lt;&gt;"",PaymentSchedule[[#This Row],[TOTAL PAYMENT]]-PaymentSchedule[[#This Row],[INTEREST]],"")</f>
        <v/>
      </c>
      <c r="I182" s="15" t="str">
        <f ca="1">IF(PaymentSchedule[[#This Row],[PMT NO]]&lt;&gt;"",PaymentSchedule[[#This Row],[BEGINNING BALANCE]]*(InterestRate/PaymentsPerYear),"")</f>
        <v/>
      </c>
      <c r="J182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2" s="15" t="str">
        <f ca="1">IF(PaymentSchedule[[#This Row],[PMT NO]]&lt;&gt;"",SUM(INDEX(PaymentSchedule[INTEREST],1,1):PaymentSchedule[[#This Row],[INTEREST]]),"")</f>
        <v/>
      </c>
    </row>
    <row r="183" spans="2:11" x14ac:dyDescent="0.2">
      <c r="B183" s="11" t="str">
        <f ca="1">IF(LoanIsGood,IF(ROW()-ROW(PaymentSchedule[[#Headers],[PMT NO]])&gt;ScheduledNumberOfPayments,"",ROW()-ROW(PaymentSchedule[[#Headers],[PMT NO]])),"")</f>
        <v/>
      </c>
      <c r="C183" s="13" t="str">
        <f ca="1">IF(PaymentSchedule[[#This Row],[PMT NO]]&lt;&gt;"",EOMONTH(LoanStartDate,ROW(PaymentSchedule[[#This Row],[PMT NO]])-ROW(PaymentSchedule[[#Headers],[PMT NO]])-2)+DAY(LoanStartDate),"")</f>
        <v/>
      </c>
      <c r="D183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83" s="15" t="str">
        <f ca="1">IF(PaymentSchedule[[#This Row],[PMT NO]]&lt;&gt;"",ScheduledPayment,"")</f>
        <v/>
      </c>
      <c r="F183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3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3" s="15" t="str">
        <f ca="1">IF(PaymentSchedule[[#This Row],[PMT NO]]&lt;&gt;"",PaymentSchedule[[#This Row],[TOTAL PAYMENT]]-PaymentSchedule[[#This Row],[INTEREST]],"")</f>
        <v/>
      </c>
      <c r="I183" s="15" t="str">
        <f ca="1">IF(PaymentSchedule[[#This Row],[PMT NO]]&lt;&gt;"",PaymentSchedule[[#This Row],[BEGINNING BALANCE]]*(InterestRate/PaymentsPerYear),"")</f>
        <v/>
      </c>
      <c r="J183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3" s="15" t="str">
        <f ca="1">IF(PaymentSchedule[[#This Row],[PMT NO]]&lt;&gt;"",SUM(INDEX(PaymentSchedule[INTEREST],1,1):PaymentSchedule[[#This Row],[INTEREST]]),"")</f>
        <v/>
      </c>
    </row>
    <row r="184" spans="2:11" x14ac:dyDescent="0.2">
      <c r="B184" s="11" t="str">
        <f ca="1">IF(LoanIsGood,IF(ROW()-ROW(PaymentSchedule[[#Headers],[PMT NO]])&gt;ScheduledNumberOfPayments,"",ROW()-ROW(PaymentSchedule[[#Headers],[PMT NO]])),"")</f>
        <v/>
      </c>
      <c r="C184" s="13" t="str">
        <f ca="1">IF(PaymentSchedule[[#This Row],[PMT NO]]&lt;&gt;"",EOMONTH(LoanStartDate,ROW(PaymentSchedule[[#This Row],[PMT NO]])-ROW(PaymentSchedule[[#Headers],[PMT NO]])-2)+DAY(LoanStartDate),"")</f>
        <v/>
      </c>
      <c r="D184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84" s="15" t="str">
        <f ca="1">IF(PaymentSchedule[[#This Row],[PMT NO]]&lt;&gt;"",ScheduledPayment,"")</f>
        <v/>
      </c>
      <c r="F184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4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4" s="15" t="str">
        <f ca="1">IF(PaymentSchedule[[#This Row],[PMT NO]]&lt;&gt;"",PaymentSchedule[[#This Row],[TOTAL PAYMENT]]-PaymentSchedule[[#This Row],[INTEREST]],"")</f>
        <v/>
      </c>
      <c r="I184" s="15" t="str">
        <f ca="1">IF(PaymentSchedule[[#This Row],[PMT NO]]&lt;&gt;"",PaymentSchedule[[#This Row],[BEGINNING BALANCE]]*(InterestRate/PaymentsPerYear),"")</f>
        <v/>
      </c>
      <c r="J184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4" s="15" t="str">
        <f ca="1">IF(PaymentSchedule[[#This Row],[PMT NO]]&lt;&gt;"",SUM(INDEX(PaymentSchedule[INTEREST],1,1):PaymentSchedule[[#This Row],[INTEREST]]),"")</f>
        <v/>
      </c>
    </row>
    <row r="185" spans="2:11" x14ac:dyDescent="0.2">
      <c r="B185" s="11" t="str">
        <f ca="1">IF(LoanIsGood,IF(ROW()-ROW(PaymentSchedule[[#Headers],[PMT NO]])&gt;ScheduledNumberOfPayments,"",ROW()-ROW(PaymentSchedule[[#Headers],[PMT NO]])),"")</f>
        <v/>
      </c>
      <c r="C185" s="13" t="str">
        <f ca="1">IF(PaymentSchedule[[#This Row],[PMT NO]]&lt;&gt;"",EOMONTH(LoanStartDate,ROW(PaymentSchedule[[#This Row],[PMT NO]])-ROW(PaymentSchedule[[#Headers],[PMT NO]])-2)+DAY(LoanStartDate),"")</f>
        <v/>
      </c>
      <c r="D185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85" s="15" t="str">
        <f ca="1">IF(PaymentSchedule[[#This Row],[PMT NO]]&lt;&gt;"",ScheduledPayment,"")</f>
        <v/>
      </c>
      <c r="F185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5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5" s="15" t="str">
        <f ca="1">IF(PaymentSchedule[[#This Row],[PMT NO]]&lt;&gt;"",PaymentSchedule[[#This Row],[TOTAL PAYMENT]]-PaymentSchedule[[#This Row],[INTEREST]],"")</f>
        <v/>
      </c>
      <c r="I185" s="15" t="str">
        <f ca="1">IF(PaymentSchedule[[#This Row],[PMT NO]]&lt;&gt;"",PaymentSchedule[[#This Row],[BEGINNING BALANCE]]*(InterestRate/PaymentsPerYear),"")</f>
        <v/>
      </c>
      <c r="J185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5" s="15" t="str">
        <f ca="1">IF(PaymentSchedule[[#This Row],[PMT NO]]&lt;&gt;"",SUM(INDEX(PaymentSchedule[INTEREST],1,1):PaymentSchedule[[#This Row],[INTEREST]]),"")</f>
        <v/>
      </c>
    </row>
    <row r="186" spans="2:11" x14ac:dyDescent="0.2">
      <c r="B186" s="11" t="str">
        <f ca="1">IF(LoanIsGood,IF(ROW()-ROW(PaymentSchedule[[#Headers],[PMT NO]])&gt;ScheduledNumberOfPayments,"",ROW()-ROW(PaymentSchedule[[#Headers],[PMT NO]])),"")</f>
        <v/>
      </c>
      <c r="C186" s="13" t="str">
        <f ca="1">IF(PaymentSchedule[[#This Row],[PMT NO]]&lt;&gt;"",EOMONTH(LoanStartDate,ROW(PaymentSchedule[[#This Row],[PMT NO]])-ROW(PaymentSchedule[[#Headers],[PMT NO]])-2)+DAY(LoanStartDate),"")</f>
        <v/>
      </c>
      <c r="D186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86" s="15" t="str">
        <f ca="1">IF(PaymentSchedule[[#This Row],[PMT NO]]&lt;&gt;"",ScheduledPayment,"")</f>
        <v/>
      </c>
      <c r="F186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6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6" s="15" t="str">
        <f ca="1">IF(PaymentSchedule[[#This Row],[PMT NO]]&lt;&gt;"",PaymentSchedule[[#This Row],[TOTAL PAYMENT]]-PaymentSchedule[[#This Row],[INTEREST]],"")</f>
        <v/>
      </c>
      <c r="I186" s="15" t="str">
        <f ca="1">IF(PaymentSchedule[[#This Row],[PMT NO]]&lt;&gt;"",PaymentSchedule[[#This Row],[BEGINNING BALANCE]]*(InterestRate/PaymentsPerYear),"")</f>
        <v/>
      </c>
      <c r="J186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6" s="15" t="str">
        <f ca="1">IF(PaymentSchedule[[#This Row],[PMT NO]]&lt;&gt;"",SUM(INDEX(PaymentSchedule[INTEREST],1,1):PaymentSchedule[[#This Row],[INTEREST]]),"")</f>
        <v/>
      </c>
    </row>
    <row r="187" spans="2:11" x14ac:dyDescent="0.2">
      <c r="B187" s="11" t="str">
        <f ca="1">IF(LoanIsGood,IF(ROW()-ROW(PaymentSchedule[[#Headers],[PMT NO]])&gt;ScheduledNumberOfPayments,"",ROW()-ROW(PaymentSchedule[[#Headers],[PMT NO]])),"")</f>
        <v/>
      </c>
      <c r="C187" s="13" t="str">
        <f ca="1">IF(PaymentSchedule[[#This Row],[PMT NO]]&lt;&gt;"",EOMONTH(LoanStartDate,ROW(PaymentSchedule[[#This Row],[PMT NO]])-ROW(PaymentSchedule[[#Headers],[PMT NO]])-2)+DAY(LoanStartDate),"")</f>
        <v/>
      </c>
      <c r="D187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87" s="15" t="str">
        <f ca="1">IF(PaymentSchedule[[#This Row],[PMT NO]]&lt;&gt;"",ScheduledPayment,"")</f>
        <v/>
      </c>
      <c r="F187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7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7" s="15" t="str">
        <f ca="1">IF(PaymentSchedule[[#This Row],[PMT NO]]&lt;&gt;"",PaymentSchedule[[#This Row],[TOTAL PAYMENT]]-PaymentSchedule[[#This Row],[INTEREST]],"")</f>
        <v/>
      </c>
      <c r="I187" s="15" t="str">
        <f ca="1">IF(PaymentSchedule[[#This Row],[PMT NO]]&lt;&gt;"",PaymentSchedule[[#This Row],[BEGINNING BALANCE]]*(InterestRate/PaymentsPerYear),"")</f>
        <v/>
      </c>
      <c r="J187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7" s="15" t="str">
        <f ca="1">IF(PaymentSchedule[[#This Row],[PMT NO]]&lt;&gt;"",SUM(INDEX(PaymentSchedule[INTEREST],1,1):PaymentSchedule[[#This Row],[INTEREST]]),"")</f>
        <v/>
      </c>
    </row>
    <row r="188" spans="2:11" x14ac:dyDescent="0.2">
      <c r="B188" s="11" t="str">
        <f ca="1">IF(LoanIsGood,IF(ROW()-ROW(PaymentSchedule[[#Headers],[PMT NO]])&gt;ScheduledNumberOfPayments,"",ROW()-ROW(PaymentSchedule[[#Headers],[PMT NO]])),"")</f>
        <v/>
      </c>
      <c r="C188" s="13" t="str">
        <f ca="1">IF(PaymentSchedule[[#This Row],[PMT NO]]&lt;&gt;"",EOMONTH(LoanStartDate,ROW(PaymentSchedule[[#This Row],[PMT NO]])-ROW(PaymentSchedule[[#Headers],[PMT NO]])-2)+DAY(LoanStartDate),"")</f>
        <v/>
      </c>
      <c r="D188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88" s="15" t="str">
        <f ca="1">IF(PaymentSchedule[[#This Row],[PMT NO]]&lt;&gt;"",ScheduledPayment,"")</f>
        <v/>
      </c>
      <c r="F188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8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8" s="15" t="str">
        <f ca="1">IF(PaymentSchedule[[#This Row],[PMT NO]]&lt;&gt;"",PaymentSchedule[[#This Row],[TOTAL PAYMENT]]-PaymentSchedule[[#This Row],[INTEREST]],"")</f>
        <v/>
      </c>
      <c r="I188" s="15" t="str">
        <f ca="1">IF(PaymentSchedule[[#This Row],[PMT NO]]&lt;&gt;"",PaymentSchedule[[#This Row],[BEGINNING BALANCE]]*(InterestRate/PaymentsPerYear),"")</f>
        <v/>
      </c>
      <c r="J188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8" s="15" t="str">
        <f ca="1">IF(PaymentSchedule[[#This Row],[PMT NO]]&lt;&gt;"",SUM(INDEX(PaymentSchedule[INTEREST],1,1):PaymentSchedule[[#This Row],[INTEREST]]),"")</f>
        <v/>
      </c>
    </row>
    <row r="189" spans="2:11" x14ac:dyDescent="0.2">
      <c r="B189" s="11" t="str">
        <f ca="1">IF(LoanIsGood,IF(ROW()-ROW(PaymentSchedule[[#Headers],[PMT NO]])&gt;ScheduledNumberOfPayments,"",ROW()-ROW(PaymentSchedule[[#Headers],[PMT NO]])),"")</f>
        <v/>
      </c>
      <c r="C189" s="13" t="str">
        <f ca="1">IF(PaymentSchedule[[#This Row],[PMT NO]]&lt;&gt;"",EOMONTH(LoanStartDate,ROW(PaymentSchedule[[#This Row],[PMT NO]])-ROW(PaymentSchedule[[#Headers],[PMT NO]])-2)+DAY(LoanStartDate),"")</f>
        <v/>
      </c>
      <c r="D189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89" s="15" t="str">
        <f ca="1">IF(PaymentSchedule[[#This Row],[PMT NO]]&lt;&gt;"",ScheduledPayment,"")</f>
        <v/>
      </c>
      <c r="F189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89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89" s="15" t="str">
        <f ca="1">IF(PaymentSchedule[[#This Row],[PMT NO]]&lt;&gt;"",PaymentSchedule[[#This Row],[TOTAL PAYMENT]]-PaymentSchedule[[#This Row],[INTEREST]],"")</f>
        <v/>
      </c>
      <c r="I189" s="15" t="str">
        <f ca="1">IF(PaymentSchedule[[#This Row],[PMT NO]]&lt;&gt;"",PaymentSchedule[[#This Row],[BEGINNING BALANCE]]*(InterestRate/PaymentsPerYear),"")</f>
        <v/>
      </c>
      <c r="J189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89" s="15" t="str">
        <f ca="1">IF(PaymentSchedule[[#This Row],[PMT NO]]&lt;&gt;"",SUM(INDEX(PaymentSchedule[INTEREST],1,1):PaymentSchedule[[#This Row],[INTEREST]]),"")</f>
        <v/>
      </c>
    </row>
    <row r="190" spans="2:11" x14ac:dyDescent="0.2">
      <c r="B190" s="11" t="str">
        <f ca="1">IF(LoanIsGood,IF(ROW()-ROW(PaymentSchedule[[#Headers],[PMT NO]])&gt;ScheduledNumberOfPayments,"",ROW()-ROW(PaymentSchedule[[#Headers],[PMT NO]])),"")</f>
        <v/>
      </c>
      <c r="C190" s="13" t="str">
        <f ca="1">IF(PaymentSchedule[[#This Row],[PMT NO]]&lt;&gt;"",EOMONTH(LoanStartDate,ROW(PaymentSchedule[[#This Row],[PMT NO]])-ROW(PaymentSchedule[[#Headers],[PMT NO]])-2)+DAY(LoanStartDate),"")</f>
        <v/>
      </c>
      <c r="D190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90" s="15" t="str">
        <f ca="1">IF(PaymentSchedule[[#This Row],[PMT NO]]&lt;&gt;"",ScheduledPayment,"")</f>
        <v/>
      </c>
      <c r="F190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0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0" s="15" t="str">
        <f ca="1">IF(PaymentSchedule[[#This Row],[PMT NO]]&lt;&gt;"",PaymentSchedule[[#This Row],[TOTAL PAYMENT]]-PaymentSchedule[[#This Row],[INTEREST]],"")</f>
        <v/>
      </c>
      <c r="I190" s="15" t="str">
        <f ca="1">IF(PaymentSchedule[[#This Row],[PMT NO]]&lt;&gt;"",PaymentSchedule[[#This Row],[BEGINNING BALANCE]]*(InterestRate/PaymentsPerYear),"")</f>
        <v/>
      </c>
      <c r="J190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0" s="15" t="str">
        <f ca="1">IF(PaymentSchedule[[#This Row],[PMT NO]]&lt;&gt;"",SUM(INDEX(PaymentSchedule[INTEREST],1,1):PaymentSchedule[[#This Row],[INTEREST]]),"")</f>
        <v/>
      </c>
    </row>
    <row r="191" spans="2:11" x14ac:dyDescent="0.2">
      <c r="B191" s="11" t="str">
        <f ca="1">IF(LoanIsGood,IF(ROW()-ROW(PaymentSchedule[[#Headers],[PMT NO]])&gt;ScheduledNumberOfPayments,"",ROW()-ROW(PaymentSchedule[[#Headers],[PMT NO]])),"")</f>
        <v/>
      </c>
      <c r="C191" s="13" t="str">
        <f ca="1">IF(PaymentSchedule[[#This Row],[PMT NO]]&lt;&gt;"",EOMONTH(LoanStartDate,ROW(PaymentSchedule[[#This Row],[PMT NO]])-ROW(PaymentSchedule[[#Headers],[PMT NO]])-2)+DAY(LoanStartDate),"")</f>
        <v/>
      </c>
      <c r="D191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91" s="15" t="str">
        <f ca="1">IF(PaymentSchedule[[#This Row],[PMT NO]]&lt;&gt;"",ScheduledPayment,"")</f>
        <v/>
      </c>
      <c r="F191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1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1" s="15" t="str">
        <f ca="1">IF(PaymentSchedule[[#This Row],[PMT NO]]&lt;&gt;"",PaymentSchedule[[#This Row],[TOTAL PAYMENT]]-PaymentSchedule[[#This Row],[INTEREST]],"")</f>
        <v/>
      </c>
      <c r="I191" s="15" t="str">
        <f ca="1">IF(PaymentSchedule[[#This Row],[PMT NO]]&lt;&gt;"",PaymentSchedule[[#This Row],[BEGINNING BALANCE]]*(InterestRate/PaymentsPerYear),"")</f>
        <v/>
      </c>
      <c r="J191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1" s="15" t="str">
        <f ca="1">IF(PaymentSchedule[[#This Row],[PMT NO]]&lt;&gt;"",SUM(INDEX(PaymentSchedule[INTEREST],1,1):PaymentSchedule[[#This Row],[INTEREST]]),"")</f>
        <v/>
      </c>
    </row>
    <row r="192" spans="2:11" x14ac:dyDescent="0.2">
      <c r="B192" s="11" t="str">
        <f ca="1">IF(LoanIsGood,IF(ROW()-ROW(PaymentSchedule[[#Headers],[PMT NO]])&gt;ScheduledNumberOfPayments,"",ROW()-ROW(PaymentSchedule[[#Headers],[PMT NO]])),"")</f>
        <v/>
      </c>
      <c r="C192" s="13" t="str">
        <f ca="1">IF(PaymentSchedule[[#This Row],[PMT NO]]&lt;&gt;"",EOMONTH(LoanStartDate,ROW(PaymentSchedule[[#This Row],[PMT NO]])-ROW(PaymentSchedule[[#Headers],[PMT NO]])-2)+DAY(LoanStartDate),"")</f>
        <v/>
      </c>
      <c r="D192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92" s="15" t="str">
        <f ca="1">IF(PaymentSchedule[[#This Row],[PMT NO]]&lt;&gt;"",ScheduledPayment,"")</f>
        <v/>
      </c>
      <c r="F192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2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2" s="15" t="str">
        <f ca="1">IF(PaymentSchedule[[#This Row],[PMT NO]]&lt;&gt;"",PaymentSchedule[[#This Row],[TOTAL PAYMENT]]-PaymentSchedule[[#This Row],[INTEREST]],"")</f>
        <v/>
      </c>
      <c r="I192" s="15" t="str">
        <f ca="1">IF(PaymentSchedule[[#This Row],[PMT NO]]&lt;&gt;"",PaymentSchedule[[#This Row],[BEGINNING BALANCE]]*(InterestRate/PaymentsPerYear),"")</f>
        <v/>
      </c>
      <c r="J192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2" s="15" t="str">
        <f ca="1">IF(PaymentSchedule[[#This Row],[PMT NO]]&lt;&gt;"",SUM(INDEX(PaymentSchedule[INTEREST],1,1):PaymentSchedule[[#This Row],[INTEREST]]),"")</f>
        <v/>
      </c>
    </row>
    <row r="193" spans="2:11" x14ac:dyDescent="0.2">
      <c r="B193" s="11" t="str">
        <f ca="1">IF(LoanIsGood,IF(ROW()-ROW(PaymentSchedule[[#Headers],[PMT NO]])&gt;ScheduledNumberOfPayments,"",ROW()-ROW(PaymentSchedule[[#Headers],[PMT NO]])),"")</f>
        <v/>
      </c>
      <c r="C193" s="13" t="str">
        <f ca="1">IF(PaymentSchedule[[#This Row],[PMT NO]]&lt;&gt;"",EOMONTH(LoanStartDate,ROW(PaymentSchedule[[#This Row],[PMT NO]])-ROW(PaymentSchedule[[#Headers],[PMT NO]])-2)+DAY(LoanStartDate),"")</f>
        <v/>
      </c>
      <c r="D193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93" s="15" t="str">
        <f ca="1">IF(PaymentSchedule[[#This Row],[PMT NO]]&lt;&gt;"",ScheduledPayment,"")</f>
        <v/>
      </c>
      <c r="F193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3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3" s="15" t="str">
        <f ca="1">IF(PaymentSchedule[[#This Row],[PMT NO]]&lt;&gt;"",PaymentSchedule[[#This Row],[TOTAL PAYMENT]]-PaymentSchedule[[#This Row],[INTEREST]],"")</f>
        <v/>
      </c>
      <c r="I193" s="15" t="str">
        <f ca="1">IF(PaymentSchedule[[#This Row],[PMT NO]]&lt;&gt;"",PaymentSchedule[[#This Row],[BEGINNING BALANCE]]*(InterestRate/PaymentsPerYear),"")</f>
        <v/>
      </c>
      <c r="J193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3" s="15" t="str">
        <f ca="1">IF(PaymentSchedule[[#This Row],[PMT NO]]&lt;&gt;"",SUM(INDEX(PaymentSchedule[INTEREST],1,1):PaymentSchedule[[#This Row],[INTEREST]]),"")</f>
        <v/>
      </c>
    </row>
    <row r="194" spans="2:11" x14ac:dyDescent="0.2">
      <c r="B194" s="11" t="str">
        <f ca="1">IF(LoanIsGood,IF(ROW()-ROW(PaymentSchedule[[#Headers],[PMT NO]])&gt;ScheduledNumberOfPayments,"",ROW()-ROW(PaymentSchedule[[#Headers],[PMT NO]])),"")</f>
        <v/>
      </c>
      <c r="C194" s="13" t="str">
        <f ca="1">IF(PaymentSchedule[[#This Row],[PMT NO]]&lt;&gt;"",EOMONTH(LoanStartDate,ROW(PaymentSchedule[[#This Row],[PMT NO]])-ROW(PaymentSchedule[[#Headers],[PMT NO]])-2)+DAY(LoanStartDate),"")</f>
        <v/>
      </c>
      <c r="D194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94" s="15" t="str">
        <f ca="1">IF(PaymentSchedule[[#This Row],[PMT NO]]&lt;&gt;"",ScheduledPayment,"")</f>
        <v/>
      </c>
      <c r="F194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4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4" s="15" t="str">
        <f ca="1">IF(PaymentSchedule[[#This Row],[PMT NO]]&lt;&gt;"",PaymentSchedule[[#This Row],[TOTAL PAYMENT]]-PaymentSchedule[[#This Row],[INTEREST]],"")</f>
        <v/>
      </c>
      <c r="I194" s="15" t="str">
        <f ca="1">IF(PaymentSchedule[[#This Row],[PMT NO]]&lt;&gt;"",PaymentSchedule[[#This Row],[BEGINNING BALANCE]]*(InterestRate/PaymentsPerYear),"")</f>
        <v/>
      </c>
      <c r="J194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4" s="15" t="str">
        <f ca="1">IF(PaymentSchedule[[#This Row],[PMT NO]]&lt;&gt;"",SUM(INDEX(PaymentSchedule[INTEREST],1,1):PaymentSchedule[[#This Row],[INTEREST]]),"")</f>
        <v/>
      </c>
    </row>
    <row r="195" spans="2:11" x14ac:dyDescent="0.2">
      <c r="B195" s="11" t="str">
        <f ca="1">IF(LoanIsGood,IF(ROW()-ROW(PaymentSchedule[[#Headers],[PMT NO]])&gt;ScheduledNumberOfPayments,"",ROW()-ROW(PaymentSchedule[[#Headers],[PMT NO]])),"")</f>
        <v/>
      </c>
      <c r="C195" s="13" t="str">
        <f ca="1">IF(PaymentSchedule[[#This Row],[PMT NO]]&lt;&gt;"",EOMONTH(LoanStartDate,ROW(PaymentSchedule[[#This Row],[PMT NO]])-ROW(PaymentSchedule[[#Headers],[PMT NO]])-2)+DAY(LoanStartDate),"")</f>
        <v/>
      </c>
      <c r="D195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95" s="15" t="str">
        <f ca="1">IF(PaymentSchedule[[#This Row],[PMT NO]]&lt;&gt;"",ScheduledPayment,"")</f>
        <v/>
      </c>
      <c r="F195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5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5" s="15" t="str">
        <f ca="1">IF(PaymentSchedule[[#This Row],[PMT NO]]&lt;&gt;"",PaymentSchedule[[#This Row],[TOTAL PAYMENT]]-PaymentSchedule[[#This Row],[INTEREST]],"")</f>
        <v/>
      </c>
      <c r="I195" s="15" t="str">
        <f ca="1">IF(PaymentSchedule[[#This Row],[PMT NO]]&lt;&gt;"",PaymentSchedule[[#This Row],[BEGINNING BALANCE]]*(InterestRate/PaymentsPerYear),"")</f>
        <v/>
      </c>
      <c r="J195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5" s="15" t="str">
        <f ca="1">IF(PaymentSchedule[[#This Row],[PMT NO]]&lt;&gt;"",SUM(INDEX(PaymentSchedule[INTEREST],1,1):PaymentSchedule[[#This Row],[INTEREST]]),"")</f>
        <v/>
      </c>
    </row>
    <row r="196" spans="2:11" x14ac:dyDescent="0.2">
      <c r="B196" s="11" t="str">
        <f ca="1">IF(LoanIsGood,IF(ROW()-ROW(PaymentSchedule[[#Headers],[PMT NO]])&gt;ScheduledNumberOfPayments,"",ROW()-ROW(PaymentSchedule[[#Headers],[PMT NO]])),"")</f>
        <v/>
      </c>
      <c r="C196" s="13" t="str">
        <f ca="1">IF(PaymentSchedule[[#This Row],[PMT NO]]&lt;&gt;"",EOMONTH(LoanStartDate,ROW(PaymentSchedule[[#This Row],[PMT NO]])-ROW(PaymentSchedule[[#Headers],[PMT NO]])-2)+DAY(LoanStartDate),"")</f>
        <v/>
      </c>
      <c r="D196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96" s="15" t="str">
        <f ca="1">IF(PaymentSchedule[[#This Row],[PMT NO]]&lt;&gt;"",ScheduledPayment,"")</f>
        <v/>
      </c>
      <c r="F196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6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6" s="15" t="str">
        <f ca="1">IF(PaymentSchedule[[#This Row],[PMT NO]]&lt;&gt;"",PaymentSchedule[[#This Row],[TOTAL PAYMENT]]-PaymentSchedule[[#This Row],[INTEREST]],"")</f>
        <v/>
      </c>
      <c r="I196" s="15" t="str">
        <f ca="1">IF(PaymentSchedule[[#This Row],[PMT NO]]&lt;&gt;"",PaymentSchedule[[#This Row],[BEGINNING BALANCE]]*(InterestRate/PaymentsPerYear),"")</f>
        <v/>
      </c>
      <c r="J196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6" s="15" t="str">
        <f ca="1">IF(PaymentSchedule[[#This Row],[PMT NO]]&lt;&gt;"",SUM(INDEX(PaymentSchedule[INTEREST],1,1):PaymentSchedule[[#This Row],[INTEREST]]),"")</f>
        <v/>
      </c>
    </row>
    <row r="197" spans="2:11" x14ac:dyDescent="0.2">
      <c r="B197" s="11" t="str">
        <f ca="1">IF(LoanIsGood,IF(ROW()-ROW(PaymentSchedule[[#Headers],[PMT NO]])&gt;ScheduledNumberOfPayments,"",ROW()-ROW(PaymentSchedule[[#Headers],[PMT NO]])),"")</f>
        <v/>
      </c>
      <c r="C197" s="13" t="str">
        <f ca="1">IF(PaymentSchedule[[#This Row],[PMT NO]]&lt;&gt;"",EOMONTH(LoanStartDate,ROW(PaymentSchedule[[#This Row],[PMT NO]])-ROW(PaymentSchedule[[#Headers],[PMT NO]])-2)+DAY(LoanStartDate),"")</f>
        <v/>
      </c>
      <c r="D197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97" s="15" t="str">
        <f ca="1">IF(PaymentSchedule[[#This Row],[PMT NO]]&lt;&gt;"",ScheduledPayment,"")</f>
        <v/>
      </c>
      <c r="F197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7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7" s="15" t="str">
        <f ca="1">IF(PaymentSchedule[[#This Row],[PMT NO]]&lt;&gt;"",PaymentSchedule[[#This Row],[TOTAL PAYMENT]]-PaymentSchedule[[#This Row],[INTEREST]],"")</f>
        <v/>
      </c>
      <c r="I197" s="15" t="str">
        <f ca="1">IF(PaymentSchedule[[#This Row],[PMT NO]]&lt;&gt;"",PaymentSchedule[[#This Row],[BEGINNING BALANCE]]*(InterestRate/PaymentsPerYear),"")</f>
        <v/>
      </c>
      <c r="J197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7" s="15" t="str">
        <f ca="1">IF(PaymentSchedule[[#This Row],[PMT NO]]&lt;&gt;"",SUM(INDEX(PaymentSchedule[INTEREST],1,1):PaymentSchedule[[#This Row],[INTEREST]]),"")</f>
        <v/>
      </c>
    </row>
    <row r="198" spans="2:11" x14ac:dyDescent="0.2">
      <c r="B198" s="11" t="str">
        <f ca="1">IF(LoanIsGood,IF(ROW()-ROW(PaymentSchedule[[#Headers],[PMT NO]])&gt;ScheduledNumberOfPayments,"",ROW()-ROW(PaymentSchedule[[#Headers],[PMT NO]])),"")</f>
        <v/>
      </c>
      <c r="C198" s="13" t="str">
        <f ca="1">IF(PaymentSchedule[[#This Row],[PMT NO]]&lt;&gt;"",EOMONTH(LoanStartDate,ROW(PaymentSchedule[[#This Row],[PMT NO]])-ROW(PaymentSchedule[[#Headers],[PMT NO]])-2)+DAY(LoanStartDate),"")</f>
        <v/>
      </c>
      <c r="D198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98" s="15" t="str">
        <f ca="1">IF(PaymentSchedule[[#This Row],[PMT NO]]&lt;&gt;"",ScheduledPayment,"")</f>
        <v/>
      </c>
      <c r="F198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8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8" s="15" t="str">
        <f ca="1">IF(PaymentSchedule[[#This Row],[PMT NO]]&lt;&gt;"",PaymentSchedule[[#This Row],[TOTAL PAYMENT]]-PaymentSchedule[[#This Row],[INTEREST]],"")</f>
        <v/>
      </c>
      <c r="I198" s="15" t="str">
        <f ca="1">IF(PaymentSchedule[[#This Row],[PMT NO]]&lt;&gt;"",PaymentSchedule[[#This Row],[BEGINNING BALANCE]]*(InterestRate/PaymentsPerYear),"")</f>
        <v/>
      </c>
      <c r="J198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8" s="15" t="str">
        <f ca="1">IF(PaymentSchedule[[#This Row],[PMT NO]]&lt;&gt;"",SUM(INDEX(PaymentSchedule[INTEREST],1,1):PaymentSchedule[[#This Row],[INTEREST]]),"")</f>
        <v/>
      </c>
    </row>
    <row r="199" spans="2:11" x14ac:dyDescent="0.2">
      <c r="B199" s="11" t="str">
        <f ca="1">IF(LoanIsGood,IF(ROW()-ROW(PaymentSchedule[[#Headers],[PMT NO]])&gt;ScheduledNumberOfPayments,"",ROW()-ROW(PaymentSchedule[[#Headers],[PMT NO]])),"")</f>
        <v/>
      </c>
      <c r="C199" s="13" t="str">
        <f ca="1">IF(PaymentSchedule[[#This Row],[PMT NO]]&lt;&gt;"",EOMONTH(LoanStartDate,ROW(PaymentSchedule[[#This Row],[PMT NO]])-ROW(PaymentSchedule[[#Headers],[PMT NO]])-2)+DAY(LoanStartDate),"")</f>
        <v/>
      </c>
      <c r="D199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199" s="15" t="str">
        <f ca="1">IF(PaymentSchedule[[#This Row],[PMT NO]]&lt;&gt;"",ScheduledPayment,"")</f>
        <v/>
      </c>
      <c r="F199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199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199" s="15" t="str">
        <f ca="1">IF(PaymentSchedule[[#This Row],[PMT NO]]&lt;&gt;"",PaymentSchedule[[#This Row],[TOTAL PAYMENT]]-PaymentSchedule[[#This Row],[INTEREST]],"")</f>
        <v/>
      </c>
      <c r="I199" s="15" t="str">
        <f ca="1">IF(PaymentSchedule[[#This Row],[PMT NO]]&lt;&gt;"",PaymentSchedule[[#This Row],[BEGINNING BALANCE]]*(InterestRate/PaymentsPerYear),"")</f>
        <v/>
      </c>
      <c r="J199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199" s="15" t="str">
        <f ca="1">IF(PaymentSchedule[[#This Row],[PMT NO]]&lt;&gt;"",SUM(INDEX(PaymentSchedule[INTEREST],1,1):PaymentSchedule[[#This Row],[INTEREST]]),"")</f>
        <v/>
      </c>
    </row>
    <row r="200" spans="2:11" x14ac:dyDescent="0.2">
      <c r="B200" s="11" t="str">
        <f ca="1">IF(LoanIsGood,IF(ROW()-ROW(PaymentSchedule[[#Headers],[PMT NO]])&gt;ScheduledNumberOfPayments,"",ROW()-ROW(PaymentSchedule[[#Headers],[PMT NO]])),"")</f>
        <v/>
      </c>
      <c r="C200" s="13" t="str">
        <f ca="1">IF(PaymentSchedule[[#This Row],[PMT NO]]&lt;&gt;"",EOMONTH(LoanStartDate,ROW(PaymentSchedule[[#This Row],[PMT NO]])-ROW(PaymentSchedule[[#Headers],[PMT NO]])-2)+DAY(LoanStartDate),"")</f>
        <v/>
      </c>
      <c r="D200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00" s="15" t="str">
        <f ca="1">IF(PaymentSchedule[[#This Row],[PMT NO]]&lt;&gt;"",ScheduledPayment,"")</f>
        <v/>
      </c>
      <c r="F200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0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0" s="15" t="str">
        <f ca="1">IF(PaymentSchedule[[#This Row],[PMT NO]]&lt;&gt;"",PaymentSchedule[[#This Row],[TOTAL PAYMENT]]-PaymentSchedule[[#This Row],[INTEREST]],"")</f>
        <v/>
      </c>
      <c r="I200" s="15" t="str">
        <f ca="1">IF(PaymentSchedule[[#This Row],[PMT NO]]&lt;&gt;"",PaymentSchedule[[#This Row],[BEGINNING BALANCE]]*(InterestRate/PaymentsPerYear),"")</f>
        <v/>
      </c>
      <c r="J200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0" s="15" t="str">
        <f ca="1">IF(PaymentSchedule[[#This Row],[PMT NO]]&lt;&gt;"",SUM(INDEX(PaymentSchedule[INTEREST],1,1):PaymentSchedule[[#This Row],[INTEREST]]),"")</f>
        <v/>
      </c>
    </row>
    <row r="201" spans="2:11" x14ac:dyDescent="0.2">
      <c r="B201" s="11" t="str">
        <f ca="1">IF(LoanIsGood,IF(ROW()-ROW(PaymentSchedule[[#Headers],[PMT NO]])&gt;ScheduledNumberOfPayments,"",ROW()-ROW(PaymentSchedule[[#Headers],[PMT NO]])),"")</f>
        <v/>
      </c>
      <c r="C201" s="13" t="str">
        <f ca="1">IF(PaymentSchedule[[#This Row],[PMT NO]]&lt;&gt;"",EOMONTH(LoanStartDate,ROW(PaymentSchedule[[#This Row],[PMT NO]])-ROW(PaymentSchedule[[#Headers],[PMT NO]])-2)+DAY(LoanStartDate),"")</f>
        <v/>
      </c>
      <c r="D201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01" s="15" t="str">
        <f ca="1">IF(PaymentSchedule[[#This Row],[PMT NO]]&lt;&gt;"",ScheduledPayment,"")</f>
        <v/>
      </c>
      <c r="F201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1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1" s="15" t="str">
        <f ca="1">IF(PaymentSchedule[[#This Row],[PMT NO]]&lt;&gt;"",PaymentSchedule[[#This Row],[TOTAL PAYMENT]]-PaymentSchedule[[#This Row],[INTEREST]],"")</f>
        <v/>
      </c>
      <c r="I201" s="15" t="str">
        <f ca="1">IF(PaymentSchedule[[#This Row],[PMT NO]]&lt;&gt;"",PaymentSchedule[[#This Row],[BEGINNING BALANCE]]*(InterestRate/PaymentsPerYear),"")</f>
        <v/>
      </c>
      <c r="J201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1" s="15" t="str">
        <f ca="1">IF(PaymentSchedule[[#This Row],[PMT NO]]&lt;&gt;"",SUM(INDEX(PaymentSchedule[INTEREST],1,1):PaymentSchedule[[#This Row],[INTEREST]]),"")</f>
        <v/>
      </c>
    </row>
    <row r="202" spans="2:11" x14ac:dyDescent="0.2">
      <c r="B202" s="11" t="str">
        <f ca="1">IF(LoanIsGood,IF(ROW()-ROW(PaymentSchedule[[#Headers],[PMT NO]])&gt;ScheduledNumberOfPayments,"",ROW()-ROW(PaymentSchedule[[#Headers],[PMT NO]])),"")</f>
        <v/>
      </c>
      <c r="C202" s="13" t="str">
        <f ca="1">IF(PaymentSchedule[[#This Row],[PMT NO]]&lt;&gt;"",EOMONTH(LoanStartDate,ROW(PaymentSchedule[[#This Row],[PMT NO]])-ROW(PaymentSchedule[[#Headers],[PMT NO]])-2)+DAY(LoanStartDate),"")</f>
        <v/>
      </c>
      <c r="D202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02" s="15" t="str">
        <f ca="1">IF(PaymentSchedule[[#This Row],[PMT NO]]&lt;&gt;"",ScheduledPayment,"")</f>
        <v/>
      </c>
      <c r="F202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2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2" s="15" t="str">
        <f ca="1">IF(PaymentSchedule[[#This Row],[PMT NO]]&lt;&gt;"",PaymentSchedule[[#This Row],[TOTAL PAYMENT]]-PaymentSchedule[[#This Row],[INTEREST]],"")</f>
        <v/>
      </c>
      <c r="I202" s="15" t="str">
        <f ca="1">IF(PaymentSchedule[[#This Row],[PMT NO]]&lt;&gt;"",PaymentSchedule[[#This Row],[BEGINNING BALANCE]]*(InterestRate/PaymentsPerYear),"")</f>
        <v/>
      </c>
      <c r="J202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2" s="15" t="str">
        <f ca="1">IF(PaymentSchedule[[#This Row],[PMT NO]]&lt;&gt;"",SUM(INDEX(PaymentSchedule[INTEREST],1,1):PaymentSchedule[[#This Row],[INTEREST]]),"")</f>
        <v/>
      </c>
    </row>
    <row r="203" spans="2:11" x14ac:dyDescent="0.2">
      <c r="B203" s="11" t="str">
        <f ca="1">IF(LoanIsGood,IF(ROW()-ROW(PaymentSchedule[[#Headers],[PMT NO]])&gt;ScheduledNumberOfPayments,"",ROW()-ROW(PaymentSchedule[[#Headers],[PMT NO]])),"")</f>
        <v/>
      </c>
      <c r="C203" s="13" t="str">
        <f ca="1">IF(PaymentSchedule[[#This Row],[PMT NO]]&lt;&gt;"",EOMONTH(LoanStartDate,ROW(PaymentSchedule[[#This Row],[PMT NO]])-ROW(PaymentSchedule[[#Headers],[PMT NO]])-2)+DAY(LoanStartDate),"")</f>
        <v/>
      </c>
      <c r="D203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03" s="15" t="str">
        <f ca="1">IF(PaymentSchedule[[#This Row],[PMT NO]]&lt;&gt;"",ScheduledPayment,"")</f>
        <v/>
      </c>
      <c r="F203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3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3" s="15" t="str">
        <f ca="1">IF(PaymentSchedule[[#This Row],[PMT NO]]&lt;&gt;"",PaymentSchedule[[#This Row],[TOTAL PAYMENT]]-PaymentSchedule[[#This Row],[INTEREST]],"")</f>
        <v/>
      </c>
      <c r="I203" s="15" t="str">
        <f ca="1">IF(PaymentSchedule[[#This Row],[PMT NO]]&lt;&gt;"",PaymentSchedule[[#This Row],[BEGINNING BALANCE]]*(InterestRate/PaymentsPerYear),"")</f>
        <v/>
      </c>
      <c r="J203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3" s="15" t="str">
        <f ca="1">IF(PaymentSchedule[[#This Row],[PMT NO]]&lt;&gt;"",SUM(INDEX(PaymentSchedule[INTEREST],1,1):PaymentSchedule[[#This Row],[INTEREST]]),"")</f>
        <v/>
      </c>
    </row>
    <row r="204" spans="2:11" x14ac:dyDescent="0.2">
      <c r="B204" s="11" t="str">
        <f ca="1">IF(LoanIsGood,IF(ROW()-ROW(PaymentSchedule[[#Headers],[PMT NO]])&gt;ScheduledNumberOfPayments,"",ROW()-ROW(PaymentSchedule[[#Headers],[PMT NO]])),"")</f>
        <v/>
      </c>
      <c r="C204" s="13" t="str">
        <f ca="1">IF(PaymentSchedule[[#This Row],[PMT NO]]&lt;&gt;"",EOMONTH(LoanStartDate,ROW(PaymentSchedule[[#This Row],[PMT NO]])-ROW(PaymentSchedule[[#Headers],[PMT NO]])-2)+DAY(LoanStartDate),"")</f>
        <v/>
      </c>
      <c r="D204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04" s="15" t="str">
        <f ca="1">IF(PaymentSchedule[[#This Row],[PMT NO]]&lt;&gt;"",ScheduledPayment,"")</f>
        <v/>
      </c>
      <c r="F204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4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4" s="15" t="str">
        <f ca="1">IF(PaymentSchedule[[#This Row],[PMT NO]]&lt;&gt;"",PaymentSchedule[[#This Row],[TOTAL PAYMENT]]-PaymentSchedule[[#This Row],[INTEREST]],"")</f>
        <v/>
      </c>
      <c r="I204" s="15" t="str">
        <f ca="1">IF(PaymentSchedule[[#This Row],[PMT NO]]&lt;&gt;"",PaymentSchedule[[#This Row],[BEGINNING BALANCE]]*(InterestRate/PaymentsPerYear),"")</f>
        <v/>
      </c>
      <c r="J204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4" s="15" t="str">
        <f ca="1">IF(PaymentSchedule[[#This Row],[PMT NO]]&lt;&gt;"",SUM(INDEX(PaymentSchedule[INTEREST],1,1):PaymentSchedule[[#This Row],[INTEREST]]),"")</f>
        <v/>
      </c>
    </row>
    <row r="205" spans="2:11" x14ac:dyDescent="0.2">
      <c r="B205" s="11" t="str">
        <f ca="1">IF(LoanIsGood,IF(ROW()-ROW(PaymentSchedule[[#Headers],[PMT NO]])&gt;ScheduledNumberOfPayments,"",ROW()-ROW(PaymentSchedule[[#Headers],[PMT NO]])),"")</f>
        <v/>
      </c>
      <c r="C205" s="13" t="str">
        <f ca="1">IF(PaymentSchedule[[#This Row],[PMT NO]]&lt;&gt;"",EOMONTH(LoanStartDate,ROW(PaymentSchedule[[#This Row],[PMT NO]])-ROW(PaymentSchedule[[#Headers],[PMT NO]])-2)+DAY(LoanStartDate),"")</f>
        <v/>
      </c>
      <c r="D205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05" s="15" t="str">
        <f ca="1">IF(PaymentSchedule[[#This Row],[PMT NO]]&lt;&gt;"",ScheduledPayment,"")</f>
        <v/>
      </c>
      <c r="F205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5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5" s="15" t="str">
        <f ca="1">IF(PaymentSchedule[[#This Row],[PMT NO]]&lt;&gt;"",PaymentSchedule[[#This Row],[TOTAL PAYMENT]]-PaymentSchedule[[#This Row],[INTEREST]],"")</f>
        <v/>
      </c>
      <c r="I205" s="15" t="str">
        <f ca="1">IF(PaymentSchedule[[#This Row],[PMT NO]]&lt;&gt;"",PaymentSchedule[[#This Row],[BEGINNING BALANCE]]*(InterestRate/PaymentsPerYear),"")</f>
        <v/>
      </c>
      <c r="J205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5" s="15" t="str">
        <f ca="1">IF(PaymentSchedule[[#This Row],[PMT NO]]&lt;&gt;"",SUM(INDEX(PaymentSchedule[INTEREST],1,1):PaymentSchedule[[#This Row],[INTEREST]]),"")</f>
        <v/>
      </c>
    </row>
    <row r="206" spans="2:11" x14ac:dyDescent="0.2">
      <c r="B206" s="11" t="str">
        <f ca="1">IF(LoanIsGood,IF(ROW()-ROW(PaymentSchedule[[#Headers],[PMT NO]])&gt;ScheduledNumberOfPayments,"",ROW()-ROW(PaymentSchedule[[#Headers],[PMT NO]])),"")</f>
        <v/>
      </c>
      <c r="C206" s="13" t="str">
        <f ca="1">IF(PaymentSchedule[[#This Row],[PMT NO]]&lt;&gt;"",EOMONTH(LoanStartDate,ROW(PaymentSchedule[[#This Row],[PMT NO]])-ROW(PaymentSchedule[[#Headers],[PMT NO]])-2)+DAY(LoanStartDate),"")</f>
        <v/>
      </c>
      <c r="D206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06" s="15" t="str">
        <f ca="1">IF(PaymentSchedule[[#This Row],[PMT NO]]&lt;&gt;"",ScheduledPayment,"")</f>
        <v/>
      </c>
      <c r="F206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6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6" s="15" t="str">
        <f ca="1">IF(PaymentSchedule[[#This Row],[PMT NO]]&lt;&gt;"",PaymentSchedule[[#This Row],[TOTAL PAYMENT]]-PaymentSchedule[[#This Row],[INTEREST]],"")</f>
        <v/>
      </c>
      <c r="I206" s="15" t="str">
        <f ca="1">IF(PaymentSchedule[[#This Row],[PMT NO]]&lt;&gt;"",PaymentSchedule[[#This Row],[BEGINNING BALANCE]]*(InterestRate/PaymentsPerYear),"")</f>
        <v/>
      </c>
      <c r="J206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6" s="15" t="str">
        <f ca="1">IF(PaymentSchedule[[#This Row],[PMT NO]]&lt;&gt;"",SUM(INDEX(PaymentSchedule[INTEREST],1,1):PaymentSchedule[[#This Row],[INTEREST]]),"")</f>
        <v/>
      </c>
    </row>
    <row r="207" spans="2:11" x14ac:dyDescent="0.2">
      <c r="B207" s="11" t="str">
        <f ca="1">IF(LoanIsGood,IF(ROW()-ROW(PaymentSchedule[[#Headers],[PMT NO]])&gt;ScheduledNumberOfPayments,"",ROW()-ROW(PaymentSchedule[[#Headers],[PMT NO]])),"")</f>
        <v/>
      </c>
      <c r="C207" s="13" t="str">
        <f ca="1">IF(PaymentSchedule[[#This Row],[PMT NO]]&lt;&gt;"",EOMONTH(LoanStartDate,ROW(PaymentSchedule[[#This Row],[PMT NO]])-ROW(PaymentSchedule[[#Headers],[PMT NO]])-2)+DAY(LoanStartDate),"")</f>
        <v/>
      </c>
      <c r="D207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07" s="15" t="str">
        <f ca="1">IF(PaymentSchedule[[#This Row],[PMT NO]]&lt;&gt;"",ScheduledPayment,"")</f>
        <v/>
      </c>
      <c r="F207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7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7" s="15" t="str">
        <f ca="1">IF(PaymentSchedule[[#This Row],[PMT NO]]&lt;&gt;"",PaymentSchedule[[#This Row],[TOTAL PAYMENT]]-PaymentSchedule[[#This Row],[INTEREST]],"")</f>
        <v/>
      </c>
      <c r="I207" s="15" t="str">
        <f ca="1">IF(PaymentSchedule[[#This Row],[PMT NO]]&lt;&gt;"",PaymentSchedule[[#This Row],[BEGINNING BALANCE]]*(InterestRate/PaymentsPerYear),"")</f>
        <v/>
      </c>
      <c r="J207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7" s="15" t="str">
        <f ca="1">IF(PaymentSchedule[[#This Row],[PMT NO]]&lt;&gt;"",SUM(INDEX(PaymentSchedule[INTEREST],1,1):PaymentSchedule[[#This Row],[INTEREST]]),"")</f>
        <v/>
      </c>
    </row>
    <row r="208" spans="2:11" x14ac:dyDescent="0.2">
      <c r="B208" s="11" t="str">
        <f ca="1">IF(LoanIsGood,IF(ROW()-ROW(PaymentSchedule[[#Headers],[PMT NO]])&gt;ScheduledNumberOfPayments,"",ROW()-ROW(PaymentSchedule[[#Headers],[PMT NO]])),"")</f>
        <v/>
      </c>
      <c r="C208" s="13" t="str">
        <f ca="1">IF(PaymentSchedule[[#This Row],[PMT NO]]&lt;&gt;"",EOMONTH(LoanStartDate,ROW(PaymentSchedule[[#This Row],[PMT NO]])-ROW(PaymentSchedule[[#Headers],[PMT NO]])-2)+DAY(LoanStartDate),"")</f>
        <v/>
      </c>
      <c r="D208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08" s="15" t="str">
        <f ca="1">IF(PaymentSchedule[[#This Row],[PMT NO]]&lt;&gt;"",ScheduledPayment,"")</f>
        <v/>
      </c>
      <c r="F208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8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8" s="15" t="str">
        <f ca="1">IF(PaymentSchedule[[#This Row],[PMT NO]]&lt;&gt;"",PaymentSchedule[[#This Row],[TOTAL PAYMENT]]-PaymentSchedule[[#This Row],[INTEREST]],"")</f>
        <v/>
      </c>
      <c r="I208" s="15" t="str">
        <f ca="1">IF(PaymentSchedule[[#This Row],[PMT NO]]&lt;&gt;"",PaymentSchedule[[#This Row],[BEGINNING BALANCE]]*(InterestRate/PaymentsPerYear),"")</f>
        <v/>
      </c>
      <c r="J208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8" s="15" t="str">
        <f ca="1">IF(PaymentSchedule[[#This Row],[PMT NO]]&lt;&gt;"",SUM(INDEX(PaymentSchedule[INTEREST],1,1):PaymentSchedule[[#This Row],[INTEREST]]),"")</f>
        <v/>
      </c>
    </row>
    <row r="209" spans="2:11" x14ac:dyDescent="0.2">
      <c r="B209" s="11" t="str">
        <f ca="1">IF(LoanIsGood,IF(ROW()-ROW(PaymentSchedule[[#Headers],[PMT NO]])&gt;ScheduledNumberOfPayments,"",ROW()-ROW(PaymentSchedule[[#Headers],[PMT NO]])),"")</f>
        <v/>
      </c>
      <c r="C209" s="13" t="str">
        <f ca="1">IF(PaymentSchedule[[#This Row],[PMT NO]]&lt;&gt;"",EOMONTH(LoanStartDate,ROW(PaymentSchedule[[#This Row],[PMT NO]])-ROW(PaymentSchedule[[#Headers],[PMT NO]])-2)+DAY(LoanStartDate),"")</f>
        <v/>
      </c>
      <c r="D209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09" s="15" t="str">
        <f ca="1">IF(PaymentSchedule[[#This Row],[PMT NO]]&lt;&gt;"",ScheduledPayment,"")</f>
        <v/>
      </c>
      <c r="F209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09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09" s="15" t="str">
        <f ca="1">IF(PaymentSchedule[[#This Row],[PMT NO]]&lt;&gt;"",PaymentSchedule[[#This Row],[TOTAL PAYMENT]]-PaymentSchedule[[#This Row],[INTEREST]],"")</f>
        <v/>
      </c>
      <c r="I209" s="15" t="str">
        <f ca="1">IF(PaymentSchedule[[#This Row],[PMT NO]]&lt;&gt;"",PaymentSchedule[[#This Row],[BEGINNING BALANCE]]*(InterestRate/PaymentsPerYear),"")</f>
        <v/>
      </c>
      <c r="J209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09" s="15" t="str">
        <f ca="1">IF(PaymentSchedule[[#This Row],[PMT NO]]&lt;&gt;"",SUM(INDEX(PaymentSchedule[INTEREST],1,1):PaymentSchedule[[#This Row],[INTEREST]]),"")</f>
        <v/>
      </c>
    </row>
    <row r="210" spans="2:11" x14ac:dyDescent="0.2">
      <c r="B210" s="11" t="str">
        <f ca="1">IF(LoanIsGood,IF(ROW()-ROW(PaymentSchedule[[#Headers],[PMT NO]])&gt;ScheduledNumberOfPayments,"",ROW()-ROW(PaymentSchedule[[#Headers],[PMT NO]])),"")</f>
        <v/>
      </c>
      <c r="C210" s="13" t="str">
        <f ca="1">IF(PaymentSchedule[[#This Row],[PMT NO]]&lt;&gt;"",EOMONTH(LoanStartDate,ROW(PaymentSchedule[[#This Row],[PMT NO]])-ROW(PaymentSchedule[[#Headers],[PMT NO]])-2)+DAY(LoanStartDate),"")</f>
        <v/>
      </c>
      <c r="D210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10" s="15" t="str">
        <f ca="1">IF(PaymentSchedule[[#This Row],[PMT NO]]&lt;&gt;"",ScheduledPayment,"")</f>
        <v/>
      </c>
      <c r="F210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0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0" s="15" t="str">
        <f ca="1">IF(PaymentSchedule[[#This Row],[PMT NO]]&lt;&gt;"",PaymentSchedule[[#This Row],[TOTAL PAYMENT]]-PaymentSchedule[[#This Row],[INTEREST]],"")</f>
        <v/>
      </c>
      <c r="I210" s="15" t="str">
        <f ca="1">IF(PaymentSchedule[[#This Row],[PMT NO]]&lt;&gt;"",PaymentSchedule[[#This Row],[BEGINNING BALANCE]]*(InterestRate/PaymentsPerYear),"")</f>
        <v/>
      </c>
      <c r="J210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0" s="15" t="str">
        <f ca="1">IF(PaymentSchedule[[#This Row],[PMT NO]]&lt;&gt;"",SUM(INDEX(PaymentSchedule[INTEREST],1,1):PaymentSchedule[[#This Row],[INTEREST]]),"")</f>
        <v/>
      </c>
    </row>
    <row r="211" spans="2:11" x14ac:dyDescent="0.2">
      <c r="B211" s="11" t="str">
        <f ca="1">IF(LoanIsGood,IF(ROW()-ROW(PaymentSchedule[[#Headers],[PMT NO]])&gt;ScheduledNumberOfPayments,"",ROW()-ROW(PaymentSchedule[[#Headers],[PMT NO]])),"")</f>
        <v/>
      </c>
      <c r="C211" s="13" t="str">
        <f ca="1">IF(PaymentSchedule[[#This Row],[PMT NO]]&lt;&gt;"",EOMONTH(LoanStartDate,ROW(PaymentSchedule[[#This Row],[PMT NO]])-ROW(PaymentSchedule[[#Headers],[PMT NO]])-2)+DAY(LoanStartDate),"")</f>
        <v/>
      </c>
      <c r="D211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11" s="15" t="str">
        <f ca="1">IF(PaymentSchedule[[#This Row],[PMT NO]]&lt;&gt;"",ScheduledPayment,"")</f>
        <v/>
      </c>
      <c r="F211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1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1" s="15" t="str">
        <f ca="1">IF(PaymentSchedule[[#This Row],[PMT NO]]&lt;&gt;"",PaymentSchedule[[#This Row],[TOTAL PAYMENT]]-PaymentSchedule[[#This Row],[INTEREST]],"")</f>
        <v/>
      </c>
      <c r="I211" s="15" t="str">
        <f ca="1">IF(PaymentSchedule[[#This Row],[PMT NO]]&lt;&gt;"",PaymentSchedule[[#This Row],[BEGINNING BALANCE]]*(InterestRate/PaymentsPerYear),"")</f>
        <v/>
      </c>
      <c r="J211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1" s="15" t="str">
        <f ca="1">IF(PaymentSchedule[[#This Row],[PMT NO]]&lt;&gt;"",SUM(INDEX(PaymentSchedule[INTEREST],1,1):PaymentSchedule[[#This Row],[INTEREST]]),"")</f>
        <v/>
      </c>
    </row>
    <row r="212" spans="2:11" x14ac:dyDescent="0.2">
      <c r="B212" s="11" t="str">
        <f ca="1">IF(LoanIsGood,IF(ROW()-ROW(PaymentSchedule[[#Headers],[PMT NO]])&gt;ScheduledNumberOfPayments,"",ROW()-ROW(PaymentSchedule[[#Headers],[PMT NO]])),"")</f>
        <v/>
      </c>
      <c r="C212" s="13" t="str">
        <f ca="1">IF(PaymentSchedule[[#This Row],[PMT NO]]&lt;&gt;"",EOMONTH(LoanStartDate,ROW(PaymentSchedule[[#This Row],[PMT NO]])-ROW(PaymentSchedule[[#Headers],[PMT NO]])-2)+DAY(LoanStartDate),"")</f>
        <v/>
      </c>
      <c r="D212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12" s="15" t="str">
        <f ca="1">IF(PaymentSchedule[[#This Row],[PMT NO]]&lt;&gt;"",ScheduledPayment,"")</f>
        <v/>
      </c>
      <c r="F212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2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2" s="15" t="str">
        <f ca="1">IF(PaymentSchedule[[#This Row],[PMT NO]]&lt;&gt;"",PaymentSchedule[[#This Row],[TOTAL PAYMENT]]-PaymentSchedule[[#This Row],[INTEREST]],"")</f>
        <v/>
      </c>
      <c r="I212" s="15" t="str">
        <f ca="1">IF(PaymentSchedule[[#This Row],[PMT NO]]&lt;&gt;"",PaymentSchedule[[#This Row],[BEGINNING BALANCE]]*(InterestRate/PaymentsPerYear),"")</f>
        <v/>
      </c>
      <c r="J212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2" s="15" t="str">
        <f ca="1">IF(PaymentSchedule[[#This Row],[PMT NO]]&lt;&gt;"",SUM(INDEX(PaymentSchedule[INTEREST],1,1):PaymentSchedule[[#This Row],[INTEREST]]),"")</f>
        <v/>
      </c>
    </row>
    <row r="213" spans="2:11" x14ac:dyDescent="0.2">
      <c r="B213" s="11" t="str">
        <f ca="1">IF(LoanIsGood,IF(ROW()-ROW(PaymentSchedule[[#Headers],[PMT NO]])&gt;ScheduledNumberOfPayments,"",ROW()-ROW(PaymentSchedule[[#Headers],[PMT NO]])),"")</f>
        <v/>
      </c>
      <c r="C213" s="13" t="str">
        <f ca="1">IF(PaymentSchedule[[#This Row],[PMT NO]]&lt;&gt;"",EOMONTH(LoanStartDate,ROW(PaymentSchedule[[#This Row],[PMT NO]])-ROW(PaymentSchedule[[#Headers],[PMT NO]])-2)+DAY(LoanStartDate),"")</f>
        <v/>
      </c>
      <c r="D213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13" s="15" t="str">
        <f ca="1">IF(PaymentSchedule[[#This Row],[PMT NO]]&lt;&gt;"",ScheduledPayment,"")</f>
        <v/>
      </c>
      <c r="F213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3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3" s="15" t="str">
        <f ca="1">IF(PaymentSchedule[[#This Row],[PMT NO]]&lt;&gt;"",PaymentSchedule[[#This Row],[TOTAL PAYMENT]]-PaymentSchedule[[#This Row],[INTEREST]],"")</f>
        <v/>
      </c>
      <c r="I213" s="15" t="str">
        <f ca="1">IF(PaymentSchedule[[#This Row],[PMT NO]]&lt;&gt;"",PaymentSchedule[[#This Row],[BEGINNING BALANCE]]*(InterestRate/PaymentsPerYear),"")</f>
        <v/>
      </c>
      <c r="J213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3" s="15" t="str">
        <f ca="1">IF(PaymentSchedule[[#This Row],[PMT NO]]&lt;&gt;"",SUM(INDEX(PaymentSchedule[INTEREST],1,1):PaymentSchedule[[#This Row],[INTEREST]]),"")</f>
        <v/>
      </c>
    </row>
    <row r="214" spans="2:11" x14ac:dyDescent="0.2">
      <c r="B214" s="11" t="str">
        <f ca="1">IF(LoanIsGood,IF(ROW()-ROW(PaymentSchedule[[#Headers],[PMT NO]])&gt;ScheduledNumberOfPayments,"",ROW()-ROW(PaymentSchedule[[#Headers],[PMT NO]])),"")</f>
        <v/>
      </c>
      <c r="C214" s="13" t="str">
        <f ca="1">IF(PaymentSchedule[[#This Row],[PMT NO]]&lt;&gt;"",EOMONTH(LoanStartDate,ROW(PaymentSchedule[[#This Row],[PMT NO]])-ROW(PaymentSchedule[[#Headers],[PMT NO]])-2)+DAY(LoanStartDate),"")</f>
        <v/>
      </c>
      <c r="D214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14" s="15" t="str">
        <f ca="1">IF(PaymentSchedule[[#This Row],[PMT NO]]&lt;&gt;"",ScheduledPayment,"")</f>
        <v/>
      </c>
      <c r="F214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4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4" s="15" t="str">
        <f ca="1">IF(PaymentSchedule[[#This Row],[PMT NO]]&lt;&gt;"",PaymentSchedule[[#This Row],[TOTAL PAYMENT]]-PaymentSchedule[[#This Row],[INTEREST]],"")</f>
        <v/>
      </c>
      <c r="I214" s="15" t="str">
        <f ca="1">IF(PaymentSchedule[[#This Row],[PMT NO]]&lt;&gt;"",PaymentSchedule[[#This Row],[BEGINNING BALANCE]]*(InterestRate/PaymentsPerYear),"")</f>
        <v/>
      </c>
      <c r="J214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4" s="15" t="str">
        <f ca="1">IF(PaymentSchedule[[#This Row],[PMT NO]]&lt;&gt;"",SUM(INDEX(PaymentSchedule[INTEREST],1,1):PaymentSchedule[[#This Row],[INTEREST]]),"")</f>
        <v/>
      </c>
    </row>
    <row r="215" spans="2:11" x14ac:dyDescent="0.2">
      <c r="B215" s="11" t="str">
        <f ca="1">IF(LoanIsGood,IF(ROW()-ROW(PaymentSchedule[[#Headers],[PMT NO]])&gt;ScheduledNumberOfPayments,"",ROW()-ROW(PaymentSchedule[[#Headers],[PMT NO]])),"")</f>
        <v/>
      </c>
      <c r="C215" s="13" t="str">
        <f ca="1">IF(PaymentSchedule[[#This Row],[PMT NO]]&lt;&gt;"",EOMONTH(LoanStartDate,ROW(PaymentSchedule[[#This Row],[PMT NO]])-ROW(PaymentSchedule[[#Headers],[PMT NO]])-2)+DAY(LoanStartDate),"")</f>
        <v/>
      </c>
      <c r="D215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15" s="15" t="str">
        <f ca="1">IF(PaymentSchedule[[#This Row],[PMT NO]]&lt;&gt;"",ScheduledPayment,"")</f>
        <v/>
      </c>
      <c r="F215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5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5" s="15" t="str">
        <f ca="1">IF(PaymentSchedule[[#This Row],[PMT NO]]&lt;&gt;"",PaymentSchedule[[#This Row],[TOTAL PAYMENT]]-PaymentSchedule[[#This Row],[INTEREST]],"")</f>
        <v/>
      </c>
      <c r="I215" s="15" t="str">
        <f ca="1">IF(PaymentSchedule[[#This Row],[PMT NO]]&lt;&gt;"",PaymentSchedule[[#This Row],[BEGINNING BALANCE]]*(InterestRate/PaymentsPerYear),"")</f>
        <v/>
      </c>
      <c r="J215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5" s="15" t="str">
        <f ca="1">IF(PaymentSchedule[[#This Row],[PMT NO]]&lt;&gt;"",SUM(INDEX(PaymentSchedule[INTEREST],1,1):PaymentSchedule[[#This Row],[INTEREST]]),"")</f>
        <v/>
      </c>
    </row>
    <row r="216" spans="2:11" x14ac:dyDescent="0.2">
      <c r="B216" s="11" t="str">
        <f ca="1">IF(LoanIsGood,IF(ROW()-ROW(PaymentSchedule[[#Headers],[PMT NO]])&gt;ScheduledNumberOfPayments,"",ROW()-ROW(PaymentSchedule[[#Headers],[PMT NO]])),"")</f>
        <v/>
      </c>
      <c r="C216" s="13" t="str">
        <f ca="1">IF(PaymentSchedule[[#This Row],[PMT NO]]&lt;&gt;"",EOMONTH(LoanStartDate,ROW(PaymentSchedule[[#This Row],[PMT NO]])-ROW(PaymentSchedule[[#Headers],[PMT NO]])-2)+DAY(LoanStartDate),"")</f>
        <v/>
      </c>
      <c r="D216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16" s="15" t="str">
        <f ca="1">IF(PaymentSchedule[[#This Row],[PMT NO]]&lt;&gt;"",ScheduledPayment,"")</f>
        <v/>
      </c>
      <c r="F216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6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6" s="15" t="str">
        <f ca="1">IF(PaymentSchedule[[#This Row],[PMT NO]]&lt;&gt;"",PaymentSchedule[[#This Row],[TOTAL PAYMENT]]-PaymentSchedule[[#This Row],[INTEREST]],"")</f>
        <v/>
      </c>
      <c r="I216" s="15" t="str">
        <f ca="1">IF(PaymentSchedule[[#This Row],[PMT NO]]&lt;&gt;"",PaymentSchedule[[#This Row],[BEGINNING BALANCE]]*(InterestRate/PaymentsPerYear),"")</f>
        <v/>
      </c>
      <c r="J216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6" s="15" t="str">
        <f ca="1">IF(PaymentSchedule[[#This Row],[PMT NO]]&lt;&gt;"",SUM(INDEX(PaymentSchedule[INTEREST],1,1):PaymentSchedule[[#This Row],[INTEREST]]),"")</f>
        <v/>
      </c>
    </row>
    <row r="217" spans="2:11" x14ac:dyDescent="0.2">
      <c r="B217" s="11" t="str">
        <f ca="1">IF(LoanIsGood,IF(ROW()-ROW(PaymentSchedule[[#Headers],[PMT NO]])&gt;ScheduledNumberOfPayments,"",ROW()-ROW(PaymentSchedule[[#Headers],[PMT NO]])),"")</f>
        <v/>
      </c>
      <c r="C217" s="13" t="str">
        <f ca="1">IF(PaymentSchedule[[#This Row],[PMT NO]]&lt;&gt;"",EOMONTH(LoanStartDate,ROW(PaymentSchedule[[#This Row],[PMT NO]])-ROW(PaymentSchedule[[#Headers],[PMT NO]])-2)+DAY(LoanStartDate),"")</f>
        <v/>
      </c>
      <c r="D217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17" s="15" t="str">
        <f ca="1">IF(PaymentSchedule[[#This Row],[PMT NO]]&lt;&gt;"",ScheduledPayment,"")</f>
        <v/>
      </c>
      <c r="F217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7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7" s="15" t="str">
        <f ca="1">IF(PaymentSchedule[[#This Row],[PMT NO]]&lt;&gt;"",PaymentSchedule[[#This Row],[TOTAL PAYMENT]]-PaymentSchedule[[#This Row],[INTEREST]],"")</f>
        <v/>
      </c>
      <c r="I217" s="15" t="str">
        <f ca="1">IF(PaymentSchedule[[#This Row],[PMT NO]]&lt;&gt;"",PaymentSchedule[[#This Row],[BEGINNING BALANCE]]*(InterestRate/PaymentsPerYear),"")</f>
        <v/>
      </c>
      <c r="J217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7" s="15" t="str">
        <f ca="1">IF(PaymentSchedule[[#This Row],[PMT NO]]&lt;&gt;"",SUM(INDEX(PaymentSchedule[INTEREST],1,1):PaymentSchedule[[#This Row],[INTEREST]]),"")</f>
        <v/>
      </c>
    </row>
    <row r="218" spans="2:11" x14ac:dyDescent="0.2">
      <c r="B218" s="11" t="str">
        <f ca="1">IF(LoanIsGood,IF(ROW()-ROW(PaymentSchedule[[#Headers],[PMT NO]])&gt;ScheduledNumberOfPayments,"",ROW()-ROW(PaymentSchedule[[#Headers],[PMT NO]])),"")</f>
        <v/>
      </c>
      <c r="C218" s="13" t="str">
        <f ca="1">IF(PaymentSchedule[[#This Row],[PMT NO]]&lt;&gt;"",EOMONTH(LoanStartDate,ROW(PaymentSchedule[[#This Row],[PMT NO]])-ROW(PaymentSchedule[[#Headers],[PMT NO]])-2)+DAY(LoanStartDate),"")</f>
        <v/>
      </c>
      <c r="D218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18" s="15" t="str">
        <f ca="1">IF(PaymentSchedule[[#This Row],[PMT NO]]&lt;&gt;"",ScheduledPayment,"")</f>
        <v/>
      </c>
      <c r="F218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8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8" s="15" t="str">
        <f ca="1">IF(PaymentSchedule[[#This Row],[PMT NO]]&lt;&gt;"",PaymentSchedule[[#This Row],[TOTAL PAYMENT]]-PaymentSchedule[[#This Row],[INTEREST]],"")</f>
        <v/>
      </c>
      <c r="I218" s="15" t="str">
        <f ca="1">IF(PaymentSchedule[[#This Row],[PMT NO]]&lt;&gt;"",PaymentSchedule[[#This Row],[BEGINNING BALANCE]]*(InterestRate/PaymentsPerYear),"")</f>
        <v/>
      </c>
      <c r="J218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8" s="15" t="str">
        <f ca="1">IF(PaymentSchedule[[#This Row],[PMT NO]]&lt;&gt;"",SUM(INDEX(PaymentSchedule[INTEREST],1,1):PaymentSchedule[[#This Row],[INTEREST]]),"")</f>
        <v/>
      </c>
    </row>
    <row r="219" spans="2:11" x14ac:dyDescent="0.2">
      <c r="B219" s="11" t="str">
        <f ca="1">IF(LoanIsGood,IF(ROW()-ROW(PaymentSchedule[[#Headers],[PMT NO]])&gt;ScheduledNumberOfPayments,"",ROW()-ROW(PaymentSchedule[[#Headers],[PMT NO]])),"")</f>
        <v/>
      </c>
      <c r="C219" s="13" t="str">
        <f ca="1">IF(PaymentSchedule[[#This Row],[PMT NO]]&lt;&gt;"",EOMONTH(LoanStartDate,ROW(PaymentSchedule[[#This Row],[PMT NO]])-ROW(PaymentSchedule[[#Headers],[PMT NO]])-2)+DAY(LoanStartDate),"")</f>
        <v/>
      </c>
      <c r="D219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19" s="15" t="str">
        <f ca="1">IF(PaymentSchedule[[#This Row],[PMT NO]]&lt;&gt;"",ScheduledPayment,"")</f>
        <v/>
      </c>
      <c r="F219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19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19" s="15" t="str">
        <f ca="1">IF(PaymentSchedule[[#This Row],[PMT NO]]&lt;&gt;"",PaymentSchedule[[#This Row],[TOTAL PAYMENT]]-PaymentSchedule[[#This Row],[INTEREST]],"")</f>
        <v/>
      </c>
      <c r="I219" s="15" t="str">
        <f ca="1">IF(PaymentSchedule[[#This Row],[PMT NO]]&lt;&gt;"",PaymentSchedule[[#This Row],[BEGINNING BALANCE]]*(InterestRate/PaymentsPerYear),"")</f>
        <v/>
      </c>
      <c r="J219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19" s="15" t="str">
        <f ca="1">IF(PaymentSchedule[[#This Row],[PMT NO]]&lt;&gt;"",SUM(INDEX(PaymentSchedule[INTEREST],1,1):PaymentSchedule[[#This Row],[INTEREST]]),"")</f>
        <v/>
      </c>
    </row>
    <row r="220" spans="2:11" x14ac:dyDescent="0.2">
      <c r="B220" s="11" t="str">
        <f ca="1">IF(LoanIsGood,IF(ROW()-ROW(PaymentSchedule[[#Headers],[PMT NO]])&gt;ScheduledNumberOfPayments,"",ROW()-ROW(PaymentSchedule[[#Headers],[PMT NO]])),"")</f>
        <v/>
      </c>
      <c r="C220" s="13" t="str">
        <f ca="1">IF(PaymentSchedule[[#This Row],[PMT NO]]&lt;&gt;"",EOMONTH(LoanStartDate,ROW(PaymentSchedule[[#This Row],[PMT NO]])-ROW(PaymentSchedule[[#Headers],[PMT NO]])-2)+DAY(LoanStartDate),"")</f>
        <v/>
      </c>
      <c r="D220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20" s="15" t="str">
        <f ca="1">IF(PaymentSchedule[[#This Row],[PMT NO]]&lt;&gt;"",ScheduledPayment,"")</f>
        <v/>
      </c>
      <c r="F220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0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0" s="15" t="str">
        <f ca="1">IF(PaymentSchedule[[#This Row],[PMT NO]]&lt;&gt;"",PaymentSchedule[[#This Row],[TOTAL PAYMENT]]-PaymentSchedule[[#This Row],[INTEREST]],"")</f>
        <v/>
      </c>
      <c r="I220" s="15" t="str">
        <f ca="1">IF(PaymentSchedule[[#This Row],[PMT NO]]&lt;&gt;"",PaymentSchedule[[#This Row],[BEGINNING BALANCE]]*(InterestRate/PaymentsPerYear),"")</f>
        <v/>
      </c>
      <c r="J220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0" s="15" t="str">
        <f ca="1">IF(PaymentSchedule[[#This Row],[PMT NO]]&lt;&gt;"",SUM(INDEX(PaymentSchedule[INTEREST],1,1):PaymentSchedule[[#This Row],[INTEREST]]),"")</f>
        <v/>
      </c>
    </row>
    <row r="221" spans="2:11" x14ac:dyDescent="0.2">
      <c r="B221" s="11" t="str">
        <f ca="1">IF(LoanIsGood,IF(ROW()-ROW(PaymentSchedule[[#Headers],[PMT NO]])&gt;ScheduledNumberOfPayments,"",ROW()-ROW(PaymentSchedule[[#Headers],[PMT NO]])),"")</f>
        <v/>
      </c>
      <c r="C221" s="13" t="str">
        <f ca="1">IF(PaymentSchedule[[#This Row],[PMT NO]]&lt;&gt;"",EOMONTH(LoanStartDate,ROW(PaymentSchedule[[#This Row],[PMT NO]])-ROW(PaymentSchedule[[#Headers],[PMT NO]])-2)+DAY(LoanStartDate),"")</f>
        <v/>
      </c>
      <c r="D221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21" s="15" t="str">
        <f ca="1">IF(PaymentSchedule[[#This Row],[PMT NO]]&lt;&gt;"",ScheduledPayment,"")</f>
        <v/>
      </c>
      <c r="F221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1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1" s="15" t="str">
        <f ca="1">IF(PaymentSchedule[[#This Row],[PMT NO]]&lt;&gt;"",PaymentSchedule[[#This Row],[TOTAL PAYMENT]]-PaymentSchedule[[#This Row],[INTEREST]],"")</f>
        <v/>
      </c>
      <c r="I221" s="15" t="str">
        <f ca="1">IF(PaymentSchedule[[#This Row],[PMT NO]]&lt;&gt;"",PaymentSchedule[[#This Row],[BEGINNING BALANCE]]*(InterestRate/PaymentsPerYear),"")</f>
        <v/>
      </c>
      <c r="J221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1" s="15" t="str">
        <f ca="1">IF(PaymentSchedule[[#This Row],[PMT NO]]&lt;&gt;"",SUM(INDEX(PaymentSchedule[INTEREST],1,1):PaymentSchedule[[#This Row],[INTEREST]]),"")</f>
        <v/>
      </c>
    </row>
    <row r="222" spans="2:11" x14ac:dyDescent="0.2">
      <c r="B222" s="11" t="str">
        <f ca="1">IF(LoanIsGood,IF(ROW()-ROW(PaymentSchedule[[#Headers],[PMT NO]])&gt;ScheduledNumberOfPayments,"",ROW()-ROW(PaymentSchedule[[#Headers],[PMT NO]])),"")</f>
        <v/>
      </c>
      <c r="C222" s="13" t="str">
        <f ca="1">IF(PaymentSchedule[[#This Row],[PMT NO]]&lt;&gt;"",EOMONTH(LoanStartDate,ROW(PaymentSchedule[[#This Row],[PMT NO]])-ROW(PaymentSchedule[[#Headers],[PMT NO]])-2)+DAY(LoanStartDate),"")</f>
        <v/>
      </c>
      <c r="D222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22" s="15" t="str">
        <f ca="1">IF(PaymentSchedule[[#This Row],[PMT NO]]&lt;&gt;"",ScheduledPayment,"")</f>
        <v/>
      </c>
      <c r="F222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2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2" s="15" t="str">
        <f ca="1">IF(PaymentSchedule[[#This Row],[PMT NO]]&lt;&gt;"",PaymentSchedule[[#This Row],[TOTAL PAYMENT]]-PaymentSchedule[[#This Row],[INTEREST]],"")</f>
        <v/>
      </c>
      <c r="I222" s="15" t="str">
        <f ca="1">IF(PaymentSchedule[[#This Row],[PMT NO]]&lt;&gt;"",PaymentSchedule[[#This Row],[BEGINNING BALANCE]]*(InterestRate/PaymentsPerYear),"")</f>
        <v/>
      </c>
      <c r="J222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2" s="15" t="str">
        <f ca="1">IF(PaymentSchedule[[#This Row],[PMT NO]]&lt;&gt;"",SUM(INDEX(PaymentSchedule[INTEREST],1,1):PaymentSchedule[[#This Row],[INTEREST]]),"")</f>
        <v/>
      </c>
    </row>
    <row r="223" spans="2:11" x14ac:dyDescent="0.2">
      <c r="B223" s="11" t="str">
        <f ca="1">IF(LoanIsGood,IF(ROW()-ROW(PaymentSchedule[[#Headers],[PMT NO]])&gt;ScheduledNumberOfPayments,"",ROW()-ROW(PaymentSchedule[[#Headers],[PMT NO]])),"")</f>
        <v/>
      </c>
      <c r="C223" s="13" t="str">
        <f ca="1">IF(PaymentSchedule[[#This Row],[PMT NO]]&lt;&gt;"",EOMONTH(LoanStartDate,ROW(PaymentSchedule[[#This Row],[PMT NO]])-ROW(PaymentSchedule[[#Headers],[PMT NO]])-2)+DAY(LoanStartDate),"")</f>
        <v/>
      </c>
      <c r="D223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23" s="15" t="str">
        <f ca="1">IF(PaymentSchedule[[#This Row],[PMT NO]]&lt;&gt;"",ScheduledPayment,"")</f>
        <v/>
      </c>
      <c r="F223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3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3" s="15" t="str">
        <f ca="1">IF(PaymentSchedule[[#This Row],[PMT NO]]&lt;&gt;"",PaymentSchedule[[#This Row],[TOTAL PAYMENT]]-PaymentSchedule[[#This Row],[INTEREST]],"")</f>
        <v/>
      </c>
      <c r="I223" s="15" t="str">
        <f ca="1">IF(PaymentSchedule[[#This Row],[PMT NO]]&lt;&gt;"",PaymentSchedule[[#This Row],[BEGINNING BALANCE]]*(InterestRate/PaymentsPerYear),"")</f>
        <v/>
      </c>
      <c r="J223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3" s="15" t="str">
        <f ca="1">IF(PaymentSchedule[[#This Row],[PMT NO]]&lt;&gt;"",SUM(INDEX(PaymentSchedule[INTEREST],1,1):PaymentSchedule[[#This Row],[INTEREST]]),"")</f>
        <v/>
      </c>
    </row>
    <row r="224" spans="2:11" x14ac:dyDescent="0.2">
      <c r="B224" s="11" t="str">
        <f ca="1">IF(LoanIsGood,IF(ROW()-ROW(PaymentSchedule[[#Headers],[PMT NO]])&gt;ScheduledNumberOfPayments,"",ROW()-ROW(PaymentSchedule[[#Headers],[PMT NO]])),"")</f>
        <v/>
      </c>
      <c r="C224" s="13" t="str">
        <f ca="1">IF(PaymentSchedule[[#This Row],[PMT NO]]&lt;&gt;"",EOMONTH(LoanStartDate,ROW(PaymentSchedule[[#This Row],[PMT NO]])-ROW(PaymentSchedule[[#Headers],[PMT NO]])-2)+DAY(LoanStartDate),"")</f>
        <v/>
      </c>
      <c r="D224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24" s="15" t="str">
        <f ca="1">IF(PaymentSchedule[[#This Row],[PMT NO]]&lt;&gt;"",ScheduledPayment,"")</f>
        <v/>
      </c>
      <c r="F224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4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4" s="15" t="str">
        <f ca="1">IF(PaymentSchedule[[#This Row],[PMT NO]]&lt;&gt;"",PaymentSchedule[[#This Row],[TOTAL PAYMENT]]-PaymentSchedule[[#This Row],[INTEREST]],"")</f>
        <v/>
      </c>
      <c r="I224" s="15" t="str">
        <f ca="1">IF(PaymentSchedule[[#This Row],[PMT NO]]&lt;&gt;"",PaymentSchedule[[#This Row],[BEGINNING BALANCE]]*(InterestRate/PaymentsPerYear),"")</f>
        <v/>
      </c>
      <c r="J224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4" s="15" t="str">
        <f ca="1">IF(PaymentSchedule[[#This Row],[PMT NO]]&lt;&gt;"",SUM(INDEX(PaymentSchedule[INTEREST],1,1):PaymentSchedule[[#This Row],[INTEREST]]),"")</f>
        <v/>
      </c>
    </row>
    <row r="225" spans="2:11" x14ac:dyDescent="0.2">
      <c r="B225" s="11" t="str">
        <f ca="1">IF(LoanIsGood,IF(ROW()-ROW(PaymentSchedule[[#Headers],[PMT NO]])&gt;ScheduledNumberOfPayments,"",ROW()-ROW(PaymentSchedule[[#Headers],[PMT NO]])),"")</f>
        <v/>
      </c>
      <c r="C225" s="13" t="str">
        <f ca="1">IF(PaymentSchedule[[#This Row],[PMT NO]]&lt;&gt;"",EOMONTH(LoanStartDate,ROW(PaymentSchedule[[#This Row],[PMT NO]])-ROW(PaymentSchedule[[#Headers],[PMT NO]])-2)+DAY(LoanStartDate),"")</f>
        <v/>
      </c>
      <c r="D225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25" s="15" t="str">
        <f ca="1">IF(PaymentSchedule[[#This Row],[PMT NO]]&lt;&gt;"",ScheduledPayment,"")</f>
        <v/>
      </c>
      <c r="F225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5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5" s="15" t="str">
        <f ca="1">IF(PaymentSchedule[[#This Row],[PMT NO]]&lt;&gt;"",PaymentSchedule[[#This Row],[TOTAL PAYMENT]]-PaymentSchedule[[#This Row],[INTEREST]],"")</f>
        <v/>
      </c>
      <c r="I225" s="15" t="str">
        <f ca="1">IF(PaymentSchedule[[#This Row],[PMT NO]]&lt;&gt;"",PaymentSchedule[[#This Row],[BEGINNING BALANCE]]*(InterestRate/PaymentsPerYear),"")</f>
        <v/>
      </c>
      <c r="J225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5" s="15" t="str">
        <f ca="1">IF(PaymentSchedule[[#This Row],[PMT NO]]&lt;&gt;"",SUM(INDEX(PaymentSchedule[INTEREST],1,1):PaymentSchedule[[#This Row],[INTEREST]]),"")</f>
        <v/>
      </c>
    </row>
    <row r="226" spans="2:11" x14ac:dyDescent="0.2">
      <c r="B226" s="11" t="str">
        <f ca="1">IF(LoanIsGood,IF(ROW()-ROW(PaymentSchedule[[#Headers],[PMT NO]])&gt;ScheduledNumberOfPayments,"",ROW()-ROW(PaymentSchedule[[#Headers],[PMT NO]])),"")</f>
        <v/>
      </c>
      <c r="C226" s="13" t="str">
        <f ca="1">IF(PaymentSchedule[[#This Row],[PMT NO]]&lt;&gt;"",EOMONTH(LoanStartDate,ROW(PaymentSchedule[[#This Row],[PMT NO]])-ROW(PaymentSchedule[[#Headers],[PMT NO]])-2)+DAY(LoanStartDate),"")</f>
        <v/>
      </c>
      <c r="D226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26" s="15" t="str">
        <f ca="1">IF(PaymentSchedule[[#This Row],[PMT NO]]&lt;&gt;"",ScheduledPayment,"")</f>
        <v/>
      </c>
      <c r="F226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6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6" s="15" t="str">
        <f ca="1">IF(PaymentSchedule[[#This Row],[PMT NO]]&lt;&gt;"",PaymentSchedule[[#This Row],[TOTAL PAYMENT]]-PaymentSchedule[[#This Row],[INTEREST]],"")</f>
        <v/>
      </c>
      <c r="I226" s="15" t="str">
        <f ca="1">IF(PaymentSchedule[[#This Row],[PMT NO]]&lt;&gt;"",PaymentSchedule[[#This Row],[BEGINNING BALANCE]]*(InterestRate/PaymentsPerYear),"")</f>
        <v/>
      </c>
      <c r="J226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6" s="15" t="str">
        <f ca="1">IF(PaymentSchedule[[#This Row],[PMT NO]]&lt;&gt;"",SUM(INDEX(PaymentSchedule[INTEREST],1,1):PaymentSchedule[[#This Row],[INTEREST]]),"")</f>
        <v/>
      </c>
    </row>
    <row r="227" spans="2:11" x14ac:dyDescent="0.2">
      <c r="B227" s="11" t="str">
        <f ca="1">IF(LoanIsGood,IF(ROW()-ROW(PaymentSchedule[[#Headers],[PMT NO]])&gt;ScheduledNumberOfPayments,"",ROW()-ROW(PaymentSchedule[[#Headers],[PMT NO]])),"")</f>
        <v/>
      </c>
      <c r="C227" s="13" t="str">
        <f ca="1">IF(PaymentSchedule[[#This Row],[PMT NO]]&lt;&gt;"",EOMONTH(LoanStartDate,ROW(PaymentSchedule[[#This Row],[PMT NO]])-ROW(PaymentSchedule[[#Headers],[PMT NO]])-2)+DAY(LoanStartDate),"")</f>
        <v/>
      </c>
      <c r="D227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27" s="15" t="str">
        <f ca="1">IF(PaymentSchedule[[#This Row],[PMT NO]]&lt;&gt;"",ScheduledPayment,"")</f>
        <v/>
      </c>
      <c r="F227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7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7" s="15" t="str">
        <f ca="1">IF(PaymentSchedule[[#This Row],[PMT NO]]&lt;&gt;"",PaymentSchedule[[#This Row],[TOTAL PAYMENT]]-PaymentSchedule[[#This Row],[INTEREST]],"")</f>
        <v/>
      </c>
      <c r="I227" s="15" t="str">
        <f ca="1">IF(PaymentSchedule[[#This Row],[PMT NO]]&lt;&gt;"",PaymentSchedule[[#This Row],[BEGINNING BALANCE]]*(InterestRate/PaymentsPerYear),"")</f>
        <v/>
      </c>
      <c r="J227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7" s="15" t="str">
        <f ca="1">IF(PaymentSchedule[[#This Row],[PMT NO]]&lt;&gt;"",SUM(INDEX(PaymentSchedule[INTEREST],1,1):PaymentSchedule[[#This Row],[INTEREST]]),"")</f>
        <v/>
      </c>
    </row>
    <row r="228" spans="2:11" x14ac:dyDescent="0.2">
      <c r="B228" s="11" t="str">
        <f ca="1">IF(LoanIsGood,IF(ROW()-ROW(PaymentSchedule[[#Headers],[PMT NO]])&gt;ScheduledNumberOfPayments,"",ROW()-ROW(PaymentSchedule[[#Headers],[PMT NO]])),"")</f>
        <v/>
      </c>
      <c r="C228" s="13" t="str">
        <f ca="1">IF(PaymentSchedule[[#This Row],[PMT NO]]&lt;&gt;"",EOMONTH(LoanStartDate,ROW(PaymentSchedule[[#This Row],[PMT NO]])-ROW(PaymentSchedule[[#Headers],[PMT NO]])-2)+DAY(LoanStartDate),"")</f>
        <v/>
      </c>
      <c r="D228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28" s="15" t="str">
        <f ca="1">IF(PaymentSchedule[[#This Row],[PMT NO]]&lt;&gt;"",ScheduledPayment,"")</f>
        <v/>
      </c>
      <c r="F228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8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8" s="15" t="str">
        <f ca="1">IF(PaymentSchedule[[#This Row],[PMT NO]]&lt;&gt;"",PaymentSchedule[[#This Row],[TOTAL PAYMENT]]-PaymentSchedule[[#This Row],[INTEREST]],"")</f>
        <v/>
      </c>
      <c r="I228" s="15" t="str">
        <f ca="1">IF(PaymentSchedule[[#This Row],[PMT NO]]&lt;&gt;"",PaymentSchedule[[#This Row],[BEGINNING BALANCE]]*(InterestRate/PaymentsPerYear),"")</f>
        <v/>
      </c>
      <c r="J228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8" s="15" t="str">
        <f ca="1">IF(PaymentSchedule[[#This Row],[PMT NO]]&lt;&gt;"",SUM(INDEX(PaymentSchedule[INTEREST],1,1):PaymentSchedule[[#This Row],[INTEREST]]),"")</f>
        <v/>
      </c>
    </row>
    <row r="229" spans="2:11" x14ac:dyDescent="0.2">
      <c r="B229" s="11" t="str">
        <f ca="1">IF(LoanIsGood,IF(ROW()-ROW(PaymentSchedule[[#Headers],[PMT NO]])&gt;ScheduledNumberOfPayments,"",ROW()-ROW(PaymentSchedule[[#Headers],[PMT NO]])),"")</f>
        <v/>
      </c>
      <c r="C229" s="13" t="str">
        <f ca="1">IF(PaymentSchedule[[#This Row],[PMT NO]]&lt;&gt;"",EOMONTH(LoanStartDate,ROW(PaymentSchedule[[#This Row],[PMT NO]])-ROW(PaymentSchedule[[#Headers],[PMT NO]])-2)+DAY(LoanStartDate),"")</f>
        <v/>
      </c>
      <c r="D229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29" s="15" t="str">
        <f ca="1">IF(PaymentSchedule[[#This Row],[PMT NO]]&lt;&gt;"",ScheduledPayment,"")</f>
        <v/>
      </c>
      <c r="F229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29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29" s="15" t="str">
        <f ca="1">IF(PaymentSchedule[[#This Row],[PMT NO]]&lt;&gt;"",PaymentSchedule[[#This Row],[TOTAL PAYMENT]]-PaymentSchedule[[#This Row],[INTEREST]],"")</f>
        <v/>
      </c>
      <c r="I229" s="15" t="str">
        <f ca="1">IF(PaymentSchedule[[#This Row],[PMT NO]]&lt;&gt;"",PaymentSchedule[[#This Row],[BEGINNING BALANCE]]*(InterestRate/PaymentsPerYear),"")</f>
        <v/>
      </c>
      <c r="J229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29" s="15" t="str">
        <f ca="1">IF(PaymentSchedule[[#This Row],[PMT NO]]&lt;&gt;"",SUM(INDEX(PaymentSchedule[INTEREST],1,1):PaymentSchedule[[#This Row],[INTEREST]]),"")</f>
        <v/>
      </c>
    </row>
    <row r="230" spans="2:11" x14ac:dyDescent="0.2">
      <c r="B230" s="11" t="str">
        <f ca="1">IF(LoanIsGood,IF(ROW()-ROW(PaymentSchedule[[#Headers],[PMT NO]])&gt;ScheduledNumberOfPayments,"",ROW()-ROW(PaymentSchedule[[#Headers],[PMT NO]])),"")</f>
        <v/>
      </c>
      <c r="C230" s="13" t="str">
        <f ca="1">IF(PaymentSchedule[[#This Row],[PMT NO]]&lt;&gt;"",EOMONTH(LoanStartDate,ROW(PaymentSchedule[[#This Row],[PMT NO]])-ROW(PaymentSchedule[[#Headers],[PMT NO]])-2)+DAY(LoanStartDate),"")</f>
        <v/>
      </c>
      <c r="D230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30" s="15" t="str">
        <f ca="1">IF(PaymentSchedule[[#This Row],[PMT NO]]&lt;&gt;"",ScheduledPayment,"")</f>
        <v/>
      </c>
      <c r="F230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0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0" s="15" t="str">
        <f ca="1">IF(PaymentSchedule[[#This Row],[PMT NO]]&lt;&gt;"",PaymentSchedule[[#This Row],[TOTAL PAYMENT]]-PaymentSchedule[[#This Row],[INTEREST]],"")</f>
        <v/>
      </c>
      <c r="I230" s="15" t="str">
        <f ca="1">IF(PaymentSchedule[[#This Row],[PMT NO]]&lt;&gt;"",PaymentSchedule[[#This Row],[BEGINNING BALANCE]]*(InterestRate/PaymentsPerYear),"")</f>
        <v/>
      </c>
      <c r="J230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0" s="15" t="str">
        <f ca="1">IF(PaymentSchedule[[#This Row],[PMT NO]]&lt;&gt;"",SUM(INDEX(PaymentSchedule[INTEREST],1,1):PaymentSchedule[[#This Row],[INTEREST]]),"")</f>
        <v/>
      </c>
    </row>
    <row r="231" spans="2:11" x14ac:dyDescent="0.2">
      <c r="B231" s="11" t="str">
        <f ca="1">IF(LoanIsGood,IF(ROW()-ROW(PaymentSchedule[[#Headers],[PMT NO]])&gt;ScheduledNumberOfPayments,"",ROW()-ROW(PaymentSchedule[[#Headers],[PMT NO]])),"")</f>
        <v/>
      </c>
      <c r="C231" s="13" t="str">
        <f ca="1">IF(PaymentSchedule[[#This Row],[PMT NO]]&lt;&gt;"",EOMONTH(LoanStartDate,ROW(PaymentSchedule[[#This Row],[PMT NO]])-ROW(PaymentSchedule[[#Headers],[PMT NO]])-2)+DAY(LoanStartDate),"")</f>
        <v/>
      </c>
      <c r="D231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31" s="15" t="str">
        <f ca="1">IF(PaymentSchedule[[#This Row],[PMT NO]]&lt;&gt;"",ScheduledPayment,"")</f>
        <v/>
      </c>
      <c r="F231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1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1" s="15" t="str">
        <f ca="1">IF(PaymentSchedule[[#This Row],[PMT NO]]&lt;&gt;"",PaymentSchedule[[#This Row],[TOTAL PAYMENT]]-PaymentSchedule[[#This Row],[INTEREST]],"")</f>
        <v/>
      </c>
      <c r="I231" s="15" t="str">
        <f ca="1">IF(PaymentSchedule[[#This Row],[PMT NO]]&lt;&gt;"",PaymentSchedule[[#This Row],[BEGINNING BALANCE]]*(InterestRate/PaymentsPerYear),"")</f>
        <v/>
      </c>
      <c r="J231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1" s="15" t="str">
        <f ca="1">IF(PaymentSchedule[[#This Row],[PMT NO]]&lt;&gt;"",SUM(INDEX(PaymentSchedule[INTEREST],1,1):PaymentSchedule[[#This Row],[INTEREST]]),"")</f>
        <v/>
      </c>
    </row>
    <row r="232" spans="2:11" x14ac:dyDescent="0.2">
      <c r="B232" s="11" t="str">
        <f ca="1">IF(LoanIsGood,IF(ROW()-ROW(PaymentSchedule[[#Headers],[PMT NO]])&gt;ScheduledNumberOfPayments,"",ROW()-ROW(PaymentSchedule[[#Headers],[PMT NO]])),"")</f>
        <v/>
      </c>
      <c r="C232" s="13" t="str">
        <f ca="1">IF(PaymentSchedule[[#This Row],[PMT NO]]&lt;&gt;"",EOMONTH(LoanStartDate,ROW(PaymentSchedule[[#This Row],[PMT NO]])-ROW(PaymentSchedule[[#Headers],[PMT NO]])-2)+DAY(LoanStartDate),"")</f>
        <v/>
      </c>
      <c r="D232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32" s="15" t="str">
        <f ca="1">IF(PaymentSchedule[[#This Row],[PMT NO]]&lt;&gt;"",ScheduledPayment,"")</f>
        <v/>
      </c>
      <c r="F232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2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2" s="15" t="str">
        <f ca="1">IF(PaymentSchedule[[#This Row],[PMT NO]]&lt;&gt;"",PaymentSchedule[[#This Row],[TOTAL PAYMENT]]-PaymentSchedule[[#This Row],[INTEREST]],"")</f>
        <v/>
      </c>
      <c r="I232" s="15" t="str">
        <f ca="1">IF(PaymentSchedule[[#This Row],[PMT NO]]&lt;&gt;"",PaymentSchedule[[#This Row],[BEGINNING BALANCE]]*(InterestRate/PaymentsPerYear),"")</f>
        <v/>
      </c>
      <c r="J232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2" s="15" t="str">
        <f ca="1">IF(PaymentSchedule[[#This Row],[PMT NO]]&lt;&gt;"",SUM(INDEX(PaymentSchedule[INTEREST],1,1):PaymentSchedule[[#This Row],[INTEREST]]),"")</f>
        <v/>
      </c>
    </row>
    <row r="233" spans="2:11" x14ac:dyDescent="0.2">
      <c r="B233" s="11" t="str">
        <f ca="1">IF(LoanIsGood,IF(ROW()-ROW(PaymentSchedule[[#Headers],[PMT NO]])&gt;ScheduledNumberOfPayments,"",ROW()-ROW(PaymentSchedule[[#Headers],[PMT NO]])),"")</f>
        <v/>
      </c>
      <c r="C233" s="13" t="str">
        <f ca="1">IF(PaymentSchedule[[#This Row],[PMT NO]]&lt;&gt;"",EOMONTH(LoanStartDate,ROW(PaymentSchedule[[#This Row],[PMT NO]])-ROW(PaymentSchedule[[#Headers],[PMT NO]])-2)+DAY(LoanStartDate),"")</f>
        <v/>
      </c>
      <c r="D233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33" s="15" t="str">
        <f ca="1">IF(PaymentSchedule[[#This Row],[PMT NO]]&lt;&gt;"",ScheduledPayment,"")</f>
        <v/>
      </c>
      <c r="F233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3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3" s="15" t="str">
        <f ca="1">IF(PaymentSchedule[[#This Row],[PMT NO]]&lt;&gt;"",PaymentSchedule[[#This Row],[TOTAL PAYMENT]]-PaymentSchedule[[#This Row],[INTEREST]],"")</f>
        <v/>
      </c>
      <c r="I233" s="15" t="str">
        <f ca="1">IF(PaymentSchedule[[#This Row],[PMT NO]]&lt;&gt;"",PaymentSchedule[[#This Row],[BEGINNING BALANCE]]*(InterestRate/PaymentsPerYear),"")</f>
        <v/>
      </c>
      <c r="J233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3" s="15" t="str">
        <f ca="1">IF(PaymentSchedule[[#This Row],[PMT NO]]&lt;&gt;"",SUM(INDEX(PaymentSchedule[INTEREST],1,1):PaymentSchedule[[#This Row],[INTEREST]]),"")</f>
        <v/>
      </c>
    </row>
    <row r="234" spans="2:11" x14ac:dyDescent="0.2">
      <c r="B234" s="11" t="str">
        <f ca="1">IF(LoanIsGood,IF(ROW()-ROW(PaymentSchedule[[#Headers],[PMT NO]])&gt;ScheduledNumberOfPayments,"",ROW()-ROW(PaymentSchedule[[#Headers],[PMT NO]])),"")</f>
        <v/>
      </c>
      <c r="C234" s="13" t="str">
        <f ca="1">IF(PaymentSchedule[[#This Row],[PMT NO]]&lt;&gt;"",EOMONTH(LoanStartDate,ROW(PaymentSchedule[[#This Row],[PMT NO]])-ROW(PaymentSchedule[[#Headers],[PMT NO]])-2)+DAY(LoanStartDate),"")</f>
        <v/>
      </c>
      <c r="D234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34" s="15" t="str">
        <f ca="1">IF(PaymentSchedule[[#This Row],[PMT NO]]&lt;&gt;"",ScheduledPayment,"")</f>
        <v/>
      </c>
      <c r="F234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4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4" s="15" t="str">
        <f ca="1">IF(PaymentSchedule[[#This Row],[PMT NO]]&lt;&gt;"",PaymentSchedule[[#This Row],[TOTAL PAYMENT]]-PaymentSchedule[[#This Row],[INTEREST]],"")</f>
        <v/>
      </c>
      <c r="I234" s="15" t="str">
        <f ca="1">IF(PaymentSchedule[[#This Row],[PMT NO]]&lt;&gt;"",PaymentSchedule[[#This Row],[BEGINNING BALANCE]]*(InterestRate/PaymentsPerYear),"")</f>
        <v/>
      </c>
      <c r="J234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4" s="15" t="str">
        <f ca="1">IF(PaymentSchedule[[#This Row],[PMT NO]]&lt;&gt;"",SUM(INDEX(PaymentSchedule[INTEREST],1,1):PaymentSchedule[[#This Row],[INTEREST]]),"")</f>
        <v/>
      </c>
    </row>
    <row r="235" spans="2:11" x14ac:dyDescent="0.2">
      <c r="B235" s="11" t="str">
        <f ca="1">IF(LoanIsGood,IF(ROW()-ROW(PaymentSchedule[[#Headers],[PMT NO]])&gt;ScheduledNumberOfPayments,"",ROW()-ROW(PaymentSchedule[[#Headers],[PMT NO]])),"")</f>
        <v/>
      </c>
      <c r="C235" s="13" t="str">
        <f ca="1">IF(PaymentSchedule[[#This Row],[PMT NO]]&lt;&gt;"",EOMONTH(LoanStartDate,ROW(PaymentSchedule[[#This Row],[PMT NO]])-ROW(PaymentSchedule[[#Headers],[PMT NO]])-2)+DAY(LoanStartDate),"")</f>
        <v/>
      </c>
      <c r="D235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35" s="15" t="str">
        <f ca="1">IF(PaymentSchedule[[#This Row],[PMT NO]]&lt;&gt;"",ScheduledPayment,"")</f>
        <v/>
      </c>
      <c r="F235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5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5" s="15" t="str">
        <f ca="1">IF(PaymentSchedule[[#This Row],[PMT NO]]&lt;&gt;"",PaymentSchedule[[#This Row],[TOTAL PAYMENT]]-PaymentSchedule[[#This Row],[INTEREST]],"")</f>
        <v/>
      </c>
      <c r="I235" s="15" t="str">
        <f ca="1">IF(PaymentSchedule[[#This Row],[PMT NO]]&lt;&gt;"",PaymentSchedule[[#This Row],[BEGINNING BALANCE]]*(InterestRate/PaymentsPerYear),"")</f>
        <v/>
      </c>
      <c r="J235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5" s="15" t="str">
        <f ca="1">IF(PaymentSchedule[[#This Row],[PMT NO]]&lt;&gt;"",SUM(INDEX(PaymentSchedule[INTEREST],1,1):PaymentSchedule[[#This Row],[INTEREST]]),"")</f>
        <v/>
      </c>
    </row>
    <row r="236" spans="2:11" x14ac:dyDescent="0.2">
      <c r="B236" s="11" t="str">
        <f ca="1">IF(LoanIsGood,IF(ROW()-ROW(PaymentSchedule[[#Headers],[PMT NO]])&gt;ScheduledNumberOfPayments,"",ROW()-ROW(PaymentSchedule[[#Headers],[PMT NO]])),"")</f>
        <v/>
      </c>
      <c r="C236" s="13" t="str">
        <f ca="1">IF(PaymentSchedule[[#This Row],[PMT NO]]&lt;&gt;"",EOMONTH(LoanStartDate,ROW(PaymentSchedule[[#This Row],[PMT NO]])-ROW(PaymentSchedule[[#Headers],[PMT NO]])-2)+DAY(LoanStartDate),"")</f>
        <v/>
      </c>
      <c r="D236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36" s="15" t="str">
        <f ca="1">IF(PaymentSchedule[[#This Row],[PMT NO]]&lt;&gt;"",ScheduledPayment,"")</f>
        <v/>
      </c>
      <c r="F236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6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6" s="15" t="str">
        <f ca="1">IF(PaymentSchedule[[#This Row],[PMT NO]]&lt;&gt;"",PaymentSchedule[[#This Row],[TOTAL PAYMENT]]-PaymentSchedule[[#This Row],[INTEREST]],"")</f>
        <v/>
      </c>
      <c r="I236" s="15" t="str">
        <f ca="1">IF(PaymentSchedule[[#This Row],[PMT NO]]&lt;&gt;"",PaymentSchedule[[#This Row],[BEGINNING BALANCE]]*(InterestRate/PaymentsPerYear),"")</f>
        <v/>
      </c>
      <c r="J236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6" s="15" t="str">
        <f ca="1">IF(PaymentSchedule[[#This Row],[PMT NO]]&lt;&gt;"",SUM(INDEX(PaymentSchedule[INTEREST],1,1):PaymentSchedule[[#This Row],[INTEREST]]),"")</f>
        <v/>
      </c>
    </row>
    <row r="237" spans="2:11" x14ac:dyDescent="0.2">
      <c r="B237" s="11" t="str">
        <f ca="1">IF(LoanIsGood,IF(ROW()-ROW(PaymentSchedule[[#Headers],[PMT NO]])&gt;ScheduledNumberOfPayments,"",ROW()-ROW(PaymentSchedule[[#Headers],[PMT NO]])),"")</f>
        <v/>
      </c>
      <c r="C237" s="13" t="str">
        <f ca="1">IF(PaymentSchedule[[#This Row],[PMT NO]]&lt;&gt;"",EOMONTH(LoanStartDate,ROW(PaymentSchedule[[#This Row],[PMT NO]])-ROW(PaymentSchedule[[#Headers],[PMT NO]])-2)+DAY(LoanStartDate),"")</f>
        <v/>
      </c>
      <c r="D237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37" s="15" t="str">
        <f ca="1">IF(PaymentSchedule[[#This Row],[PMT NO]]&lt;&gt;"",ScheduledPayment,"")</f>
        <v/>
      </c>
      <c r="F237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7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7" s="15" t="str">
        <f ca="1">IF(PaymentSchedule[[#This Row],[PMT NO]]&lt;&gt;"",PaymentSchedule[[#This Row],[TOTAL PAYMENT]]-PaymentSchedule[[#This Row],[INTEREST]],"")</f>
        <v/>
      </c>
      <c r="I237" s="15" t="str">
        <f ca="1">IF(PaymentSchedule[[#This Row],[PMT NO]]&lt;&gt;"",PaymentSchedule[[#This Row],[BEGINNING BALANCE]]*(InterestRate/PaymentsPerYear),"")</f>
        <v/>
      </c>
      <c r="J237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7" s="15" t="str">
        <f ca="1">IF(PaymentSchedule[[#This Row],[PMT NO]]&lt;&gt;"",SUM(INDEX(PaymentSchedule[INTEREST],1,1):PaymentSchedule[[#This Row],[INTEREST]]),"")</f>
        <v/>
      </c>
    </row>
    <row r="238" spans="2:11" x14ac:dyDescent="0.2">
      <c r="B238" s="11" t="str">
        <f ca="1">IF(LoanIsGood,IF(ROW()-ROW(PaymentSchedule[[#Headers],[PMT NO]])&gt;ScheduledNumberOfPayments,"",ROW()-ROW(PaymentSchedule[[#Headers],[PMT NO]])),"")</f>
        <v/>
      </c>
      <c r="C238" s="13" t="str">
        <f ca="1">IF(PaymentSchedule[[#This Row],[PMT NO]]&lt;&gt;"",EOMONTH(LoanStartDate,ROW(PaymentSchedule[[#This Row],[PMT NO]])-ROW(PaymentSchedule[[#Headers],[PMT NO]])-2)+DAY(LoanStartDate),"")</f>
        <v/>
      </c>
      <c r="D238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38" s="15" t="str">
        <f ca="1">IF(PaymentSchedule[[#This Row],[PMT NO]]&lt;&gt;"",ScheduledPayment,"")</f>
        <v/>
      </c>
      <c r="F238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8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8" s="15" t="str">
        <f ca="1">IF(PaymentSchedule[[#This Row],[PMT NO]]&lt;&gt;"",PaymentSchedule[[#This Row],[TOTAL PAYMENT]]-PaymentSchedule[[#This Row],[INTEREST]],"")</f>
        <v/>
      </c>
      <c r="I238" s="15" t="str">
        <f ca="1">IF(PaymentSchedule[[#This Row],[PMT NO]]&lt;&gt;"",PaymentSchedule[[#This Row],[BEGINNING BALANCE]]*(InterestRate/PaymentsPerYear),"")</f>
        <v/>
      </c>
      <c r="J238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8" s="15" t="str">
        <f ca="1">IF(PaymentSchedule[[#This Row],[PMT NO]]&lt;&gt;"",SUM(INDEX(PaymentSchedule[INTEREST],1,1):PaymentSchedule[[#This Row],[INTEREST]]),"")</f>
        <v/>
      </c>
    </row>
    <row r="239" spans="2:11" x14ac:dyDescent="0.2">
      <c r="B239" s="11" t="str">
        <f ca="1">IF(LoanIsGood,IF(ROW()-ROW(PaymentSchedule[[#Headers],[PMT NO]])&gt;ScheduledNumberOfPayments,"",ROW()-ROW(PaymentSchedule[[#Headers],[PMT NO]])),"")</f>
        <v/>
      </c>
      <c r="C239" s="13" t="str">
        <f ca="1">IF(PaymentSchedule[[#This Row],[PMT NO]]&lt;&gt;"",EOMONTH(LoanStartDate,ROW(PaymentSchedule[[#This Row],[PMT NO]])-ROW(PaymentSchedule[[#Headers],[PMT NO]])-2)+DAY(LoanStartDate),"")</f>
        <v/>
      </c>
      <c r="D239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39" s="15" t="str">
        <f ca="1">IF(PaymentSchedule[[#This Row],[PMT NO]]&lt;&gt;"",ScheduledPayment,"")</f>
        <v/>
      </c>
      <c r="F239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39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39" s="15" t="str">
        <f ca="1">IF(PaymentSchedule[[#This Row],[PMT NO]]&lt;&gt;"",PaymentSchedule[[#This Row],[TOTAL PAYMENT]]-PaymentSchedule[[#This Row],[INTEREST]],"")</f>
        <v/>
      </c>
      <c r="I239" s="15" t="str">
        <f ca="1">IF(PaymentSchedule[[#This Row],[PMT NO]]&lt;&gt;"",PaymentSchedule[[#This Row],[BEGINNING BALANCE]]*(InterestRate/PaymentsPerYear),"")</f>
        <v/>
      </c>
      <c r="J239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39" s="15" t="str">
        <f ca="1">IF(PaymentSchedule[[#This Row],[PMT NO]]&lt;&gt;"",SUM(INDEX(PaymentSchedule[INTEREST],1,1):PaymentSchedule[[#This Row],[INTEREST]]),"")</f>
        <v/>
      </c>
    </row>
    <row r="240" spans="2:11" x14ac:dyDescent="0.2">
      <c r="B240" s="11" t="str">
        <f ca="1">IF(LoanIsGood,IF(ROW()-ROW(PaymentSchedule[[#Headers],[PMT NO]])&gt;ScheduledNumberOfPayments,"",ROW()-ROW(PaymentSchedule[[#Headers],[PMT NO]])),"")</f>
        <v/>
      </c>
      <c r="C240" s="13" t="str">
        <f ca="1">IF(PaymentSchedule[[#This Row],[PMT NO]]&lt;&gt;"",EOMONTH(LoanStartDate,ROW(PaymentSchedule[[#This Row],[PMT NO]])-ROW(PaymentSchedule[[#Headers],[PMT NO]])-2)+DAY(LoanStartDate),"")</f>
        <v/>
      </c>
      <c r="D240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40" s="15" t="str">
        <f ca="1">IF(PaymentSchedule[[#This Row],[PMT NO]]&lt;&gt;"",ScheduledPayment,"")</f>
        <v/>
      </c>
      <c r="F240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0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0" s="15" t="str">
        <f ca="1">IF(PaymentSchedule[[#This Row],[PMT NO]]&lt;&gt;"",PaymentSchedule[[#This Row],[TOTAL PAYMENT]]-PaymentSchedule[[#This Row],[INTEREST]],"")</f>
        <v/>
      </c>
      <c r="I240" s="15" t="str">
        <f ca="1">IF(PaymentSchedule[[#This Row],[PMT NO]]&lt;&gt;"",PaymentSchedule[[#This Row],[BEGINNING BALANCE]]*(InterestRate/PaymentsPerYear),"")</f>
        <v/>
      </c>
      <c r="J240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0" s="15" t="str">
        <f ca="1">IF(PaymentSchedule[[#This Row],[PMT NO]]&lt;&gt;"",SUM(INDEX(PaymentSchedule[INTEREST],1,1):PaymentSchedule[[#This Row],[INTEREST]]),"")</f>
        <v/>
      </c>
    </row>
    <row r="241" spans="2:11" x14ac:dyDescent="0.2">
      <c r="B241" s="11" t="str">
        <f ca="1">IF(LoanIsGood,IF(ROW()-ROW(PaymentSchedule[[#Headers],[PMT NO]])&gt;ScheduledNumberOfPayments,"",ROW()-ROW(PaymentSchedule[[#Headers],[PMT NO]])),"")</f>
        <v/>
      </c>
      <c r="C241" s="13" t="str">
        <f ca="1">IF(PaymentSchedule[[#This Row],[PMT NO]]&lt;&gt;"",EOMONTH(LoanStartDate,ROW(PaymentSchedule[[#This Row],[PMT NO]])-ROW(PaymentSchedule[[#Headers],[PMT NO]])-2)+DAY(LoanStartDate),"")</f>
        <v/>
      </c>
      <c r="D241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41" s="15" t="str">
        <f ca="1">IF(PaymentSchedule[[#This Row],[PMT NO]]&lt;&gt;"",ScheduledPayment,"")</f>
        <v/>
      </c>
      <c r="F241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1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1" s="15" t="str">
        <f ca="1">IF(PaymentSchedule[[#This Row],[PMT NO]]&lt;&gt;"",PaymentSchedule[[#This Row],[TOTAL PAYMENT]]-PaymentSchedule[[#This Row],[INTEREST]],"")</f>
        <v/>
      </c>
      <c r="I241" s="15" t="str">
        <f ca="1">IF(PaymentSchedule[[#This Row],[PMT NO]]&lt;&gt;"",PaymentSchedule[[#This Row],[BEGINNING BALANCE]]*(InterestRate/PaymentsPerYear),"")</f>
        <v/>
      </c>
      <c r="J241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1" s="15" t="str">
        <f ca="1">IF(PaymentSchedule[[#This Row],[PMT NO]]&lt;&gt;"",SUM(INDEX(PaymentSchedule[INTEREST],1,1):PaymentSchedule[[#This Row],[INTEREST]]),"")</f>
        <v/>
      </c>
    </row>
    <row r="242" spans="2:11" x14ac:dyDescent="0.2">
      <c r="B242" s="11" t="str">
        <f ca="1">IF(LoanIsGood,IF(ROW()-ROW(PaymentSchedule[[#Headers],[PMT NO]])&gt;ScheduledNumberOfPayments,"",ROW()-ROW(PaymentSchedule[[#Headers],[PMT NO]])),"")</f>
        <v/>
      </c>
      <c r="C242" s="13" t="str">
        <f ca="1">IF(PaymentSchedule[[#This Row],[PMT NO]]&lt;&gt;"",EOMONTH(LoanStartDate,ROW(PaymentSchedule[[#This Row],[PMT NO]])-ROW(PaymentSchedule[[#Headers],[PMT NO]])-2)+DAY(LoanStartDate),"")</f>
        <v/>
      </c>
      <c r="D242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42" s="15" t="str">
        <f ca="1">IF(PaymentSchedule[[#This Row],[PMT NO]]&lt;&gt;"",ScheduledPayment,"")</f>
        <v/>
      </c>
      <c r="F242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2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2" s="15" t="str">
        <f ca="1">IF(PaymentSchedule[[#This Row],[PMT NO]]&lt;&gt;"",PaymentSchedule[[#This Row],[TOTAL PAYMENT]]-PaymentSchedule[[#This Row],[INTEREST]],"")</f>
        <v/>
      </c>
      <c r="I242" s="15" t="str">
        <f ca="1">IF(PaymentSchedule[[#This Row],[PMT NO]]&lt;&gt;"",PaymentSchedule[[#This Row],[BEGINNING BALANCE]]*(InterestRate/PaymentsPerYear),"")</f>
        <v/>
      </c>
      <c r="J242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2" s="15" t="str">
        <f ca="1">IF(PaymentSchedule[[#This Row],[PMT NO]]&lt;&gt;"",SUM(INDEX(PaymentSchedule[INTEREST],1,1):PaymentSchedule[[#This Row],[INTEREST]]),"")</f>
        <v/>
      </c>
    </row>
    <row r="243" spans="2:11" x14ac:dyDescent="0.2">
      <c r="B243" s="11" t="str">
        <f ca="1">IF(LoanIsGood,IF(ROW()-ROW(PaymentSchedule[[#Headers],[PMT NO]])&gt;ScheduledNumberOfPayments,"",ROW()-ROW(PaymentSchedule[[#Headers],[PMT NO]])),"")</f>
        <v/>
      </c>
      <c r="C243" s="13" t="str">
        <f ca="1">IF(PaymentSchedule[[#This Row],[PMT NO]]&lt;&gt;"",EOMONTH(LoanStartDate,ROW(PaymentSchedule[[#This Row],[PMT NO]])-ROW(PaymentSchedule[[#Headers],[PMT NO]])-2)+DAY(LoanStartDate),"")</f>
        <v/>
      </c>
      <c r="D243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43" s="15" t="str">
        <f ca="1">IF(PaymentSchedule[[#This Row],[PMT NO]]&lt;&gt;"",ScheduledPayment,"")</f>
        <v/>
      </c>
      <c r="F243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3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3" s="15" t="str">
        <f ca="1">IF(PaymentSchedule[[#This Row],[PMT NO]]&lt;&gt;"",PaymentSchedule[[#This Row],[TOTAL PAYMENT]]-PaymentSchedule[[#This Row],[INTEREST]],"")</f>
        <v/>
      </c>
      <c r="I243" s="15" t="str">
        <f ca="1">IF(PaymentSchedule[[#This Row],[PMT NO]]&lt;&gt;"",PaymentSchedule[[#This Row],[BEGINNING BALANCE]]*(InterestRate/PaymentsPerYear),"")</f>
        <v/>
      </c>
      <c r="J243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3" s="15" t="str">
        <f ca="1">IF(PaymentSchedule[[#This Row],[PMT NO]]&lt;&gt;"",SUM(INDEX(PaymentSchedule[INTEREST],1,1):PaymentSchedule[[#This Row],[INTEREST]]),"")</f>
        <v/>
      </c>
    </row>
    <row r="244" spans="2:11" x14ac:dyDescent="0.2">
      <c r="B244" s="11" t="str">
        <f ca="1">IF(LoanIsGood,IF(ROW()-ROW(PaymentSchedule[[#Headers],[PMT NO]])&gt;ScheduledNumberOfPayments,"",ROW()-ROW(PaymentSchedule[[#Headers],[PMT NO]])),"")</f>
        <v/>
      </c>
      <c r="C244" s="13" t="str">
        <f ca="1">IF(PaymentSchedule[[#This Row],[PMT NO]]&lt;&gt;"",EOMONTH(LoanStartDate,ROW(PaymentSchedule[[#This Row],[PMT NO]])-ROW(PaymentSchedule[[#Headers],[PMT NO]])-2)+DAY(LoanStartDate),"")</f>
        <v/>
      </c>
      <c r="D244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44" s="15" t="str">
        <f ca="1">IF(PaymentSchedule[[#This Row],[PMT NO]]&lt;&gt;"",ScheduledPayment,"")</f>
        <v/>
      </c>
      <c r="F244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4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4" s="15" t="str">
        <f ca="1">IF(PaymentSchedule[[#This Row],[PMT NO]]&lt;&gt;"",PaymentSchedule[[#This Row],[TOTAL PAYMENT]]-PaymentSchedule[[#This Row],[INTEREST]],"")</f>
        <v/>
      </c>
      <c r="I244" s="15" t="str">
        <f ca="1">IF(PaymentSchedule[[#This Row],[PMT NO]]&lt;&gt;"",PaymentSchedule[[#This Row],[BEGINNING BALANCE]]*(InterestRate/PaymentsPerYear),"")</f>
        <v/>
      </c>
      <c r="J244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4" s="15" t="str">
        <f ca="1">IF(PaymentSchedule[[#This Row],[PMT NO]]&lt;&gt;"",SUM(INDEX(PaymentSchedule[INTEREST],1,1):PaymentSchedule[[#This Row],[INTEREST]]),"")</f>
        <v/>
      </c>
    </row>
    <row r="245" spans="2:11" x14ac:dyDescent="0.2">
      <c r="B245" s="11" t="str">
        <f ca="1">IF(LoanIsGood,IF(ROW()-ROW(PaymentSchedule[[#Headers],[PMT NO]])&gt;ScheduledNumberOfPayments,"",ROW()-ROW(PaymentSchedule[[#Headers],[PMT NO]])),"")</f>
        <v/>
      </c>
      <c r="C245" s="13" t="str">
        <f ca="1">IF(PaymentSchedule[[#This Row],[PMT NO]]&lt;&gt;"",EOMONTH(LoanStartDate,ROW(PaymentSchedule[[#This Row],[PMT NO]])-ROW(PaymentSchedule[[#Headers],[PMT NO]])-2)+DAY(LoanStartDate),"")</f>
        <v/>
      </c>
      <c r="D245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45" s="15" t="str">
        <f ca="1">IF(PaymentSchedule[[#This Row],[PMT NO]]&lt;&gt;"",ScheduledPayment,"")</f>
        <v/>
      </c>
      <c r="F245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5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5" s="15" t="str">
        <f ca="1">IF(PaymentSchedule[[#This Row],[PMT NO]]&lt;&gt;"",PaymentSchedule[[#This Row],[TOTAL PAYMENT]]-PaymentSchedule[[#This Row],[INTEREST]],"")</f>
        <v/>
      </c>
      <c r="I245" s="15" t="str">
        <f ca="1">IF(PaymentSchedule[[#This Row],[PMT NO]]&lt;&gt;"",PaymentSchedule[[#This Row],[BEGINNING BALANCE]]*(InterestRate/PaymentsPerYear),"")</f>
        <v/>
      </c>
      <c r="J245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5" s="15" t="str">
        <f ca="1">IF(PaymentSchedule[[#This Row],[PMT NO]]&lt;&gt;"",SUM(INDEX(PaymentSchedule[INTEREST],1,1):PaymentSchedule[[#This Row],[INTEREST]]),"")</f>
        <v/>
      </c>
    </row>
    <row r="246" spans="2:11" x14ac:dyDescent="0.2">
      <c r="B246" s="11" t="str">
        <f ca="1">IF(LoanIsGood,IF(ROW()-ROW(PaymentSchedule[[#Headers],[PMT NO]])&gt;ScheduledNumberOfPayments,"",ROW()-ROW(PaymentSchedule[[#Headers],[PMT NO]])),"")</f>
        <v/>
      </c>
      <c r="C246" s="13" t="str">
        <f ca="1">IF(PaymentSchedule[[#This Row],[PMT NO]]&lt;&gt;"",EOMONTH(LoanStartDate,ROW(PaymentSchedule[[#This Row],[PMT NO]])-ROW(PaymentSchedule[[#Headers],[PMT NO]])-2)+DAY(LoanStartDate),"")</f>
        <v/>
      </c>
      <c r="D246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46" s="15" t="str">
        <f ca="1">IF(PaymentSchedule[[#This Row],[PMT NO]]&lt;&gt;"",ScheduledPayment,"")</f>
        <v/>
      </c>
      <c r="F246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6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6" s="15" t="str">
        <f ca="1">IF(PaymentSchedule[[#This Row],[PMT NO]]&lt;&gt;"",PaymentSchedule[[#This Row],[TOTAL PAYMENT]]-PaymentSchedule[[#This Row],[INTEREST]],"")</f>
        <v/>
      </c>
      <c r="I246" s="15" t="str">
        <f ca="1">IF(PaymentSchedule[[#This Row],[PMT NO]]&lt;&gt;"",PaymentSchedule[[#This Row],[BEGINNING BALANCE]]*(InterestRate/PaymentsPerYear),"")</f>
        <v/>
      </c>
      <c r="J246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6" s="15" t="str">
        <f ca="1">IF(PaymentSchedule[[#This Row],[PMT NO]]&lt;&gt;"",SUM(INDEX(PaymentSchedule[INTEREST],1,1):PaymentSchedule[[#This Row],[INTEREST]]),"")</f>
        <v/>
      </c>
    </row>
    <row r="247" spans="2:11" x14ac:dyDescent="0.2">
      <c r="B247" s="11" t="str">
        <f ca="1">IF(LoanIsGood,IF(ROW()-ROW(PaymentSchedule[[#Headers],[PMT NO]])&gt;ScheduledNumberOfPayments,"",ROW()-ROW(PaymentSchedule[[#Headers],[PMT NO]])),"")</f>
        <v/>
      </c>
      <c r="C247" s="13" t="str">
        <f ca="1">IF(PaymentSchedule[[#This Row],[PMT NO]]&lt;&gt;"",EOMONTH(LoanStartDate,ROW(PaymentSchedule[[#This Row],[PMT NO]])-ROW(PaymentSchedule[[#Headers],[PMT NO]])-2)+DAY(LoanStartDate),"")</f>
        <v/>
      </c>
      <c r="D247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47" s="15" t="str">
        <f ca="1">IF(PaymentSchedule[[#This Row],[PMT NO]]&lt;&gt;"",ScheduledPayment,"")</f>
        <v/>
      </c>
      <c r="F247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7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7" s="15" t="str">
        <f ca="1">IF(PaymentSchedule[[#This Row],[PMT NO]]&lt;&gt;"",PaymentSchedule[[#This Row],[TOTAL PAYMENT]]-PaymentSchedule[[#This Row],[INTEREST]],"")</f>
        <v/>
      </c>
      <c r="I247" s="15" t="str">
        <f ca="1">IF(PaymentSchedule[[#This Row],[PMT NO]]&lt;&gt;"",PaymentSchedule[[#This Row],[BEGINNING BALANCE]]*(InterestRate/PaymentsPerYear),"")</f>
        <v/>
      </c>
      <c r="J247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7" s="15" t="str">
        <f ca="1">IF(PaymentSchedule[[#This Row],[PMT NO]]&lt;&gt;"",SUM(INDEX(PaymentSchedule[INTEREST],1,1):PaymentSchedule[[#This Row],[INTEREST]]),"")</f>
        <v/>
      </c>
    </row>
    <row r="248" spans="2:11" x14ac:dyDescent="0.2">
      <c r="B248" s="11" t="str">
        <f ca="1">IF(LoanIsGood,IF(ROW()-ROW(PaymentSchedule[[#Headers],[PMT NO]])&gt;ScheduledNumberOfPayments,"",ROW()-ROW(PaymentSchedule[[#Headers],[PMT NO]])),"")</f>
        <v/>
      </c>
      <c r="C248" s="13" t="str">
        <f ca="1">IF(PaymentSchedule[[#This Row],[PMT NO]]&lt;&gt;"",EOMONTH(LoanStartDate,ROW(PaymentSchedule[[#This Row],[PMT NO]])-ROW(PaymentSchedule[[#Headers],[PMT NO]])-2)+DAY(LoanStartDate),"")</f>
        <v/>
      </c>
      <c r="D248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48" s="15" t="str">
        <f ca="1">IF(PaymentSchedule[[#This Row],[PMT NO]]&lt;&gt;"",ScheduledPayment,"")</f>
        <v/>
      </c>
      <c r="F248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8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8" s="15" t="str">
        <f ca="1">IF(PaymentSchedule[[#This Row],[PMT NO]]&lt;&gt;"",PaymentSchedule[[#This Row],[TOTAL PAYMENT]]-PaymentSchedule[[#This Row],[INTEREST]],"")</f>
        <v/>
      </c>
      <c r="I248" s="15" t="str">
        <f ca="1">IF(PaymentSchedule[[#This Row],[PMT NO]]&lt;&gt;"",PaymentSchedule[[#This Row],[BEGINNING BALANCE]]*(InterestRate/PaymentsPerYear),"")</f>
        <v/>
      </c>
      <c r="J248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8" s="15" t="str">
        <f ca="1">IF(PaymentSchedule[[#This Row],[PMT NO]]&lt;&gt;"",SUM(INDEX(PaymentSchedule[INTEREST],1,1):PaymentSchedule[[#This Row],[INTEREST]]),"")</f>
        <v/>
      </c>
    </row>
    <row r="249" spans="2:11" x14ac:dyDescent="0.2">
      <c r="B249" s="11" t="str">
        <f ca="1">IF(LoanIsGood,IF(ROW()-ROW(PaymentSchedule[[#Headers],[PMT NO]])&gt;ScheduledNumberOfPayments,"",ROW()-ROW(PaymentSchedule[[#Headers],[PMT NO]])),"")</f>
        <v/>
      </c>
      <c r="C249" s="13" t="str">
        <f ca="1">IF(PaymentSchedule[[#This Row],[PMT NO]]&lt;&gt;"",EOMONTH(LoanStartDate,ROW(PaymentSchedule[[#This Row],[PMT NO]])-ROW(PaymentSchedule[[#Headers],[PMT NO]])-2)+DAY(LoanStartDate),"")</f>
        <v/>
      </c>
      <c r="D249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49" s="15" t="str">
        <f ca="1">IF(PaymentSchedule[[#This Row],[PMT NO]]&lt;&gt;"",ScheduledPayment,"")</f>
        <v/>
      </c>
      <c r="F249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49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49" s="15" t="str">
        <f ca="1">IF(PaymentSchedule[[#This Row],[PMT NO]]&lt;&gt;"",PaymentSchedule[[#This Row],[TOTAL PAYMENT]]-PaymentSchedule[[#This Row],[INTEREST]],"")</f>
        <v/>
      </c>
      <c r="I249" s="15" t="str">
        <f ca="1">IF(PaymentSchedule[[#This Row],[PMT NO]]&lt;&gt;"",PaymentSchedule[[#This Row],[BEGINNING BALANCE]]*(InterestRate/PaymentsPerYear),"")</f>
        <v/>
      </c>
      <c r="J249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49" s="15" t="str">
        <f ca="1">IF(PaymentSchedule[[#This Row],[PMT NO]]&lt;&gt;"",SUM(INDEX(PaymentSchedule[INTEREST],1,1):PaymentSchedule[[#This Row],[INTEREST]]),"")</f>
        <v/>
      </c>
    </row>
    <row r="250" spans="2:11" x14ac:dyDescent="0.2">
      <c r="B250" s="11" t="str">
        <f ca="1">IF(LoanIsGood,IF(ROW()-ROW(PaymentSchedule[[#Headers],[PMT NO]])&gt;ScheduledNumberOfPayments,"",ROW()-ROW(PaymentSchedule[[#Headers],[PMT NO]])),"")</f>
        <v/>
      </c>
      <c r="C250" s="13" t="str">
        <f ca="1">IF(PaymentSchedule[[#This Row],[PMT NO]]&lt;&gt;"",EOMONTH(LoanStartDate,ROW(PaymentSchedule[[#This Row],[PMT NO]])-ROW(PaymentSchedule[[#Headers],[PMT NO]])-2)+DAY(LoanStartDate),"")</f>
        <v/>
      </c>
      <c r="D250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50" s="15" t="str">
        <f ca="1">IF(PaymentSchedule[[#This Row],[PMT NO]]&lt;&gt;"",ScheduledPayment,"")</f>
        <v/>
      </c>
      <c r="F250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0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0" s="15" t="str">
        <f ca="1">IF(PaymentSchedule[[#This Row],[PMT NO]]&lt;&gt;"",PaymentSchedule[[#This Row],[TOTAL PAYMENT]]-PaymentSchedule[[#This Row],[INTEREST]],"")</f>
        <v/>
      </c>
      <c r="I250" s="15" t="str">
        <f ca="1">IF(PaymentSchedule[[#This Row],[PMT NO]]&lt;&gt;"",PaymentSchedule[[#This Row],[BEGINNING BALANCE]]*(InterestRate/PaymentsPerYear),"")</f>
        <v/>
      </c>
      <c r="J250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0" s="15" t="str">
        <f ca="1">IF(PaymentSchedule[[#This Row],[PMT NO]]&lt;&gt;"",SUM(INDEX(PaymentSchedule[INTEREST],1,1):PaymentSchedule[[#This Row],[INTEREST]]),"")</f>
        <v/>
      </c>
    </row>
    <row r="251" spans="2:11" x14ac:dyDescent="0.2">
      <c r="B251" s="11" t="str">
        <f ca="1">IF(LoanIsGood,IF(ROW()-ROW(PaymentSchedule[[#Headers],[PMT NO]])&gt;ScheduledNumberOfPayments,"",ROW()-ROW(PaymentSchedule[[#Headers],[PMT NO]])),"")</f>
        <v/>
      </c>
      <c r="C251" s="13" t="str">
        <f ca="1">IF(PaymentSchedule[[#This Row],[PMT NO]]&lt;&gt;"",EOMONTH(LoanStartDate,ROW(PaymentSchedule[[#This Row],[PMT NO]])-ROW(PaymentSchedule[[#Headers],[PMT NO]])-2)+DAY(LoanStartDate),"")</f>
        <v/>
      </c>
      <c r="D251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51" s="15" t="str">
        <f ca="1">IF(PaymentSchedule[[#This Row],[PMT NO]]&lt;&gt;"",ScheduledPayment,"")</f>
        <v/>
      </c>
      <c r="F251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1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1" s="15" t="str">
        <f ca="1">IF(PaymentSchedule[[#This Row],[PMT NO]]&lt;&gt;"",PaymentSchedule[[#This Row],[TOTAL PAYMENT]]-PaymentSchedule[[#This Row],[INTEREST]],"")</f>
        <v/>
      </c>
      <c r="I251" s="15" t="str">
        <f ca="1">IF(PaymentSchedule[[#This Row],[PMT NO]]&lt;&gt;"",PaymentSchedule[[#This Row],[BEGINNING BALANCE]]*(InterestRate/PaymentsPerYear),"")</f>
        <v/>
      </c>
      <c r="J251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1" s="15" t="str">
        <f ca="1">IF(PaymentSchedule[[#This Row],[PMT NO]]&lt;&gt;"",SUM(INDEX(PaymentSchedule[INTEREST],1,1):PaymentSchedule[[#This Row],[INTEREST]]),"")</f>
        <v/>
      </c>
    </row>
    <row r="252" spans="2:11" x14ac:dyDescent="0.2">
      <c r="B252" s="11" t="str">
        <f ca="1">IF(LoanIsGood,IF(ROW()-ROW(PaymentSchedule[[#Headers],[PMT NO]])&gt;ScheduledNumberOfPayments,"",ROW()-ROW(PaymentSchedule[[#Headers],[PMT NO]])),"")</f>
        <v/>
      </c>
      <c r="C252" s="13" t="str">
        <f ca="1">IF(PaymentSchedule[[#This Row],[PMT NO]]&lt;&gt;"",EOMONTH(LoanStartDate,ROW(PaymentSchedule[[#This Row],[PMT NO]])-ROW(PaymentSchedule[[#Headers],[PMT NO]])-2)+DAY(LoanStartDate),"")</f>
        <v/>
      </c>
      <c r="D252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52" s="15" t="str">
        <f ca="1">IF(PaymentSchedule[[#This Row],[PMT NO]]&lt;&gt;"",ScheduledPayment,"")</f>
        <v/>
      </c>
      <c r="F252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2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2" s="15" t="str">
        <f ca="1">IF(PaymentSchedule[[#This Row],[PMT NO]]&lt;&gt;"",PaymentSchedule[[#This Row],[TOTAL PAYMENT]]-PaymentSchedule[[#This Row],[INTEREST]],"")</f>
        <v/>
      </c>
      <c r="I252" s="15" t="str">
        <f ca="1">IF(PaymentSchedule[[#This Row],[PMT NO]]&lt;&gt;"",PaymentSchedule[[#This Row],[BEGINNING BALANCE]]*(InterestRate/PaymentsPerYear),"")</f>
        <v/>
      </c>
      <c r="J252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2" s="15" t="str">
        <f ca="1">IF(PaymentSchedule[[#This Row],[PMT NO]]&lt;&gt;"",SUM(INDEX(PaymentSchedule[INTEREST],1,1):PaymentSchedule[[#This Row],[INTEREST]]),"")</f>
        <v/>
      </c>
    </row>
    <row r="253" spans="2:11" x14ac:dyDescent="0.2">
      <c r="B253" s="11" t="str">
        <f ca="1">IF(LoanIsGood,IF(ROW()-ROW(PaymentSchedule[[#Headers],[PMT NO]])&gt;ScheduledNumberOfPayments,"",ROW()-ROW(PaymentSchedule[[#Headers],[PMT NO]])),"")</f>
        <v/>
      </c>
      <c r="C253" s="13" t="str">
        <f ca="1">IF(PaymentSchedule[[#This Row],[PMT NO]]&lt;&gt;"",EOMONTH(LoanStartDate,ROW(PaymentSchedule[[#This Row],[PMT NO]])-ROW(PaymentSchedule[[#Headers],[PMT NO]])-2)+DAY(LoanStartDate),"")</f>
        <v/>
      </c>
      <c r="D253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53" s="15" t="str">
        <f ca="1">IF(PaymentSchedule[[#This Row],[PMT NO]]&lt;&gt;"",ScheduledPayment,"")</f>
        <v/>
      </c>
      <c r="F253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3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3" s="15" t="str">
        <f ca="1">IF(PaymentSchedule[[#This Row],[PMT NO]]&lt;&gt;"",PaymentSchedule[[#This Row],[TOTAL PAYMENT]]-PaymentSchedule[[#This Row],[INTEREST]],"")</f>
        <v/>
      </c>
      <c r="I253" s="15" t="str">
        <f ca="1">IF(PaymentSchedule[[#This Row],[PMT NO]]&lt;&gt;"",PaymentSchedule[[#This Row],[BEGINNING BALANCE]]*(InterestRate/PaymentsPerYear),"")</f>
        <v/>
      </c>
      <c r="J253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3" s="15" t="str">
        <f ca="1">IF(PaymentSchedule[[#This Row],[PMT NO]]&lt;&gt;"",SUM(INDEX(PaymentSchedule[INTEREST],1,1):PaymentSchedule[[#This Row],[INTEREST]]),"")</f>
        <v/>
      </c>
    </row>
    <row r="254" spans="2:11" x14ac:dyDescent="0.2">
      <c r="B254" s="11" t="str">
        <f ca="1">IF(LoanIsGood,IF(ROW()-ROW(PaymentSchedule[[#Headers],[PMT NO]])&gt;ScheduledNumberOfPayments,"",ROW()-ROW(PaymentSchedule[[#Headers],[PMT NO]])),"")</f>
        <v/>
      </c>
      <c r="C254" s="13" t="str">
        <f ca="1">IF(PaymentSchedule[[#This Row],[PMT NO]]&lt;&gt;"",EOMONTH(LoanStartDate,ROW(PaymentSchedule[[#This Row],[PMT NO]])-ROW(PaymentSchedule[[#Headers],[PMT NO]])-2)+DAY(LoanStartDate),"")</f>
        <v/>
      </c>
      <c r="D254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54" s="15" t="str">
        <f ca="1">IF(PaymentSchedule[[#This Row],[PMT NO]]&lt;&gt;"",ScheduledPayment,"")</f>
        <v/>
      </c>
      <c r="F254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4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4" s="15" t="str">
        <f ca="1">IF(PaymentSchedule[[#This Row],[PMT NO]]&lt;&gt;"",PaymentSchedule[[#This Row],[TOTAL PAYMENT]]-PaymentSchedule[[#This Row],[INTEREST]],"")</f>
        <v/>
      </c>
      <c r="I254" s="15" t="str">
        <f ca="1">IF(PaymentSchedule[[#This Row],[PMT NO]]&lt;&gt;"",PaymentSchedule[[#This Row],[BEGINNING BALANCE]]*(InterestRate/PaymentsPerYear),"")</f>
        <v/>
      </c>
      <c r="J254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4" s="15" t="str">
        <f ca="1">IF(PaymentSchedule[[#This Row],[PMT NO]]&lt;&gt;"",SUM(INDEX(PaymentSchedule[INTEREST],1,1):PaymentSchedule[[#This Row],[INTEREST]]),"")</f>
        <v/>
      </c>
    </row>
    <row r="255" spans="2:11" x14ac:dyDescent="0.2">
      <c r="B255" s="11" t="str">
        <f ca="1">IF(LoanIsGood,IF(ROW()-ROW(PaymentSchedule[[#Headers],[PMT NO]])&gt;ScheduledNumberOfPayments,"",ROW()-ROW(PaymentSchedule[[#Headers],[PMT NO]])),"")</f>
        <v/>
      </c>
      <c r="C255" s="13" t="str">
        <f ca="1">IF(PaymentSchedule[[#This Row],[PMT NO]]&lt;&gt;"",EOMONTH(LoanStartDate,ROW(PaymentSchedule[[#This Row],[PMT NO]])-ROW(PaymentSchedule[[#Headers],[PMT NO]])-2)+DAY(LoanStartDate),"")</f>
        <v/>
      </c>
      <c r="D255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55" s="15" t="str">
        <f ca="1">IF(PaymentSchedule[[#This Row],[PMT NO]]&lt;&gt;"",ScheduledPayment,"")</f>
        <v/>
      </c>
      <c r="F255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5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5" s="15" t="str">
        <f ca="1">IF(PaymentSchedule[[#This Row],[PMT NO]]&lt;&gt;"",PaymentSchedule[[#This Row],[TOTAL PAYMENT]]-PaymentSchedule[[#This Row],[INTEREST]],"")</f>
        <v/>
      </c>
      <c r="I255" s="15" t="str">
        <f ca="1">IF(PaymentSchedule[[#This Row],[PMT NO]]&lt;&gt;"",PaymentSchedule[[#This Row],[BEGINNING BALANCE]]*(InterestRate/PaymentsPerYear),"")</f>
        <v/>
      </c>
      <c r="J255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5" s="15" t="str">
        <f ca="1">IF(PaymentSchedule[[#This Row],[PMT NO]]&lt;&gt;"",SUM(INDEX(PaymentSchedule[INTEREST],1,1):PaymentSchedule[[#This Row],[INTEREST]]),"")</f>
        <v/>
      </c>
    </row>
    <row r="256" spans="2:11" x14ac:dyDescent="0.2">
      <c r="B256" s="11" t="str">
        <f ca="1">IF(LoanIsGood,IF(ROW()-ROW(PaymentSchedule[[#Headers],[PMT NO]])&gt;ScheduledNumberOfPayments,"",ROW()-ROW(PaymentSchedule[[#Headers],[PMT NO]])),"")</f>
        <v/>
      </c>
      <c r="C256" s="13" t="str">
        <f ca="1">IF(PaymentSchedule[[#This Row],[PMT NO]]&lt;&gt;"",EOMONTH(LoanStartDate,ROW(PaymentSchedule[[#This Row],[PMT NO]])-ROW(PaymentSchedule[[#Headers],[PMT NO]])-2)+DAY(LoanStartDate),"")</f>
        <v/>
      </c>
      <c r="D256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56" s="15" t="str">
        <f ca="1">IF(PaymentSchedule[[#This Row],[PMT NO]]&lt;&gt;"",ScheduledPayment,"")</f>
        <v/>
      </c>
      <c r="F256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6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6" s="15" t="str">
        <f ca="1">IF(PaymentSchedule[[#This Row],[PMT NO]]&lt;&gt;"",PaymentSchedule[[#This Row],[TOTAL PAYMENT]]-PaymentSchedule[[#This Row],[INTEREST]],"")</f>
        <v/>
      </c>
      <c r="I256" s="15" t="str">
        <f ca="1">IF(PaymentSchedule[[#This Row],[PMT NO]]&lt;&gt;"",PaymentSchedule[[#This Row],[BEGINNING BALANCE]]*(InterestRate/PaymentsPerYear),"")</f>
        <v/>
      </c>
      <c r="J256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6" s="15" t="str">
        <f ca="1">IF(PaymentSchedule[[#This Row],[PMT NO]]&lt;&gt;"",SUM(INDEX(PaymentSchedule[INTEREST],1,1):PaymentSchedule[[#This Row],[INTEREST]]),"")</f>
        <v/>
      </c>
    </row>
    <row r="257" spans="2:11" x14ac:dyDescent="0.2">
      <c r="B257" s="11" t="str">
        <f ca="1">IF(LoanIsGood,IF(ROW()-ROW(PaymentSchedule[[#Headers],[PMT NO]])&gt;ScheduledNumberOfPayments,"",ROW()-ROW(PaymentSchedule[[#Headers],[PMT NO]])),"")</f>
        <v/>
      </c>
      <c r="C257" s="13" t="str">
        <f ca="1">IF(PaymentSchedule[[#This Row],[PMT NO]]&lt;&gt;"",EOMONTH(LoanStartDate,ROW(PaymentSchedule[[#This Row],[PMT NO]])-ROW(PaymentSchedule[[#Headers],[PMT NO]])-2)+DAY(LoanStartDate),"")</f>
        <v/>
      </c>
      <c r="D257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57" s="15" t="str">
        <f ca="1">IF(PaymentSchedule[[#This Row],[PMT NO]]&lt;&gt;"",ScheduledPayment,"")</f>
        <v/>
      </c>
      <c r="F257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7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7" s="15" t="str">
        <f ca="1">IF(PaymentSchedule[[#This Row],[PMT NO]]&lt;&gt;"",PaymentSchedule[[#This Row],[TOTAL PAYMENT]]-PaymentSchedule[[#This Row],[INTEREST]],"")</f>
        <v/>
      </c>
      <c r="I257" s="15" t="str">
        <f ca="1">IF(PaymentSchedule[[#This Row],[PMT NO]]&lt;&gt;"",PaymentSchedule[[#This Row],[BEGINNING BALANCE]]*(InterestRate/PaymentsPerYear),"")</f>
        <v/>
      </c>
      <c r="J257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7" s="15" t="str">
        <f ca="1">IF(PaymentSchedule[[#This Row],[PMT NO]]&lt;&gt;"",SUM(INDEX(PaymentSchedule[INTEREST],1,1):PaymentSchedule[[#This Row],[INTEREST]]),"")</f>
        <v/>
      </c>
    </row>
    <row r="258" spans="2:11" x14ac:dyDescent="0.2">
      <c r="B258" s="11" t="str">
        <f ca="1">IF(LoanIsGood,IF(ROW()-ROW(PaymentSchedule[[#Headers],[PMT NO]])&gt;ScheduledNumberOfPayments,"",ROW()-ROW(PaymentSchedule[[#Headers],[PMT NO]])),"")</f>
        <v/>
      </c>
      <c r="C258" s="13" t="str">
        <f ca="1">IF(PaymentSchedule[[#This Row],[PMT NO]]&lt;&gt;"",EOMONTH(LoanStartDate,ROW(PaymentSchedule[[#This Row],[PMT NO]])-ROW(PaymentSchedule[[#Headers],[PMT NO]])-2)+DAY(LoanStartDate),"")</f>
        <v/>
      </c>
      <c r="D258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58" s="15" t="str">
        <f ca="1">IF(PaymentSchedule[[#This Row],[PMT NO]]&lt;&gt;"",ScheduledPayment,"")</f>
        <v/>
      </c>
      <c r="F258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8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8" s="15" t="str">
        <f ca="1">IF(PaymentSchedule[[#This Row],[PMT NO]]&lt;&gt;"",PaymentSchedule[[#This Row],[TOTAL PAYMENT]]-PaymentSchedule[[#This Row],[INTEREST]],"")</f>
        <v/>
      </c>
      <c r="I258" s="15" t="str">
        <f ca="1">IF(PaymentSchedule[[#This Row],[PMT NO]]&lt;&gt;"",PaymentSchedule[[#This Row],[BEGINNING BALANCE]]*(InterestRate/PaymentsPerYear),"")</f>
        <v/>
      </c>
      <c r="J258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8" s="15" t="str">
        <f ca="1">IF(PaymentSchedule[[#This Row],[PMT NO]]&lt;&gt;"",SUM(INDEX(PaymentSchedule[INTEREST],1,1):PaymentSchedule[[#This Row],[INTEREST]]),"")</f>
        <v/>
      </c>
    </row>
    <row r="259" spans="2:11" x14ac:dyDescent="0.2">
      <c r="B259" s="11" t="str">
        <f ca="1">IF(LoanIsGood,IF(ROW()-ROW(PaymentSchedule[[#Headers],[PMT NO]])&gt;ScheduledNumberOfPayments,"",ROW()-ROW(PaymentSchedule[[#Headers],[PMT NO]])),"")</f>
        <v/>
      </c>
      <c r="C259" s="13" t="str">
        <f ca="1">IF(PaymentSchedule[[#This Row],[PMT NO]]&lt;&gt;"",EOMONTH(LoanStartDate,ROW(PaymentSchedule[[#This Row],[PMT NO]])-ROW(PaymentSchedule[[#Headers],[PMT NO]])-2)+DAY(LoanStartDate),"")</f>
        <v/>
      </c>
      <c r="D259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59" s="15" t="str">
        <f ca="1">IF(PaymentSchedule[[#This Row],[PMT NO]]&lt;&gt;"",ScheduledPayment,"")</f>
        <v/>
      </c>
      <c r="F259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59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59" s="15" t="str">
        <f ca="1">IF(PaymentSchedule[[#This Row],[PMT NO]]&lt;&gt;"",PaymentSchedule[[#This Row],[TOTAL PAYMENT]]-PaymentSchedule[[#This Row],[INTEREST]],"")</f>
        <v/>
      </c>
      <c r="I259" s="15" t="str">
        <f ca="1">IF(PaymentSchedule[[#This Row],[PMT NO]]&lt;&gt;"",PaymentSchedule[[#This Row],[BEGINNING BALANCE]]*(InterestRate/PaymentsPerYear),"")</f>
        <v/>
      </c>
      <c r="J259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59" s="15" t="str">
        <f ca="1">IF(PaymentSchedule[[#This Row],[PMT NO]]&lt;&gt;"",SUM(INDEX(PaymentSchedule[INTEREST],1,1):PaymentSchedule[[#This Row],[INTEREST]]),"")</f>
        <v/>
      </c>
    </row>
    <row r="260" spans="2:11" x14ac:dyDescent="0.2">
      <c r="B260" s="11" t="str">
        <f ca="1">IF(LoanIsGood,IF(ROW()-ROW(PaymentSchedule[[#Headers],[PMT NO]])&gt;ScheduledNumberOfPayments,"",ROW()-ROW(PaymentSchedule[[#Headers],[PMT NO]])),"")</f>
        <v/>
      </c>
      <c r="C260" s="13" t="str">
        <f ca="1">IF(PaymentSchedule[[#This Row],[PMT NO]]&lt;&gt;"",EOMONTH(LoanStartDate,ROW(PaymentSchedule[[#This Row],[PMT NO]])-ROW(PaymentSchedule[[#Headers],[PMT NO]])-2)+DAY(LoanStartDate),"")</f>
        <v/>
      </c>
      <c r="D260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60" s="15" t="str">
        <f ca="1">IF(PaymentSchedule[[#This Row],[PMT NO]]&lt;&gt;"",ScheduledPayment,"")</f>
        <v/>
      </c>
      <c r="F260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0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0" s="15" t="str">
        <f ca="1">IF(PaymentSchedule[[#This Row],[PMT NO]]&lt;&gt;"",PaymentSchedule[[#This Row],[TOTAL PAYMENT]]-PaymentSchedule[[#This Row],[INTEREST]],"")</f>
        <v/>
      </c>
      <c r="I260" s="15" t="str">
        <f ca="1">IF(PaymentSchedule[[#This Row],[PMT NO]]&lt;&gt;"",PaymentSchedule[[#This Row],[BEGINNING BALANCE]]*(InterestRate/PaymentsPerYear),"")</f>
        <v/>
      </c>
      <c r="J260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0" s="15" t="str">
        <f ca="1">IF(PaymentSchedule[[#This Row],[PMT NO]]&lt;&gt;"",SUM(INDEX(PaymentSchedule[INTEREST],1,1):PaymentSchedule[[#This Row],[INTEREST]]),"")</f>
        <v/>
      </c>
    </row>
    <row r="261" spans="2:11" x14ac:dyDescent="0.2">
      <c r="B261" s="11" t="str">
        <f ca="1">IF(LoanIsGood,IF(ROW()-ROW(PaymentSchedule[[#Headers],[PMT NO]])&gt;ScheduledNumberOfPayments,"",ROW()-ROW(PaymentSchedule[[#Headers],[PMT NO]])),"")</f>
        <v/>
      </c>
      <c r="C261" s="13" t="str">
        <f ca="1">IF(PaymentSchedule[[#This Row],[PMT NO]]&lt;&gt;"",EOMONTH(LoanStartDate,ROW(PaymentSchedule[[#This Row],[PMT NO]])-ROW(PaymentSchedule[[#Headers],[PMT NO]])-2)+DAY(LoanStartDate),"")</f>
        <v/>
      </c>
      <c r="D261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61" s="15" t="str">
        <f ca="1">IF(PaymentSchedule[[#This Row],[PMT NO]]&lt;&gt;"",ScheduledPayment,"")</f>
        <v/>
      </c>
      <c r="F261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1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1" s="15" t="str">
        <f ca="1">IF(PaymentSchedule[[#This Row],[PMT NO]]&lt;&gt;"",PaymentSchedule[[#This Row],[TOTAL PAYMENT]]-PaymentSchedule[[#This Row],[INTEREST]],"")</f>
        <v/>
      </c>
      <c r="I261" s="15" t="str">
        <f ca="1">IF(PaymentSchedule[[#This Row],[PMT NO]]&lt;&gt;"",PaymentSchedule[[#This Row],[BEGINNING BALANCE]]*(InterestRate/PaymentsPerYear),"")</f>
        <v/>
      </c>
      <c r="J261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1" s="15" t="str">
        <f ca="1">IF(PaymentSchedule[[#This Row],[PMT NO]]&lt;&gt;"",SUM(INDEX(PaymentSchedule[INTEREST],1,1):PaymentSchedule[[#This Row],[INTEREST]]),"")</f>
        <v/>
      </c>
    </row>
    <row r="262" spans="2:11" x14ac:dyDescent="0.2">
      <c r="B262" s="11" t="str">
        <f ca="1">IF(LoanIsGood,IF(ROW()-ROW(PaymentSchedule[[#Headers],[PMT NO]])&gt;ScheduledNumberOfPayments,"",ROW()-ROW(PaymentSchedule[[#Headers],[PMT NO]])),"")</f>
        <v/>
      </c>
      <c r="C262" s="13" t="str">
        <f ca="1">IF(PaymentSchedule[[#This Row],[PMT NO]]&lt;&gt;"",EOMONTH(LoanStartDate,ROW(PaymentSchedule[[#This Row],[PMT NO]])-ROW(PaymentSchedule[[#Headers],[PMT NO]])-2)+DAY(LoanStartDate),"")</f>
        <v/>
      </c>
      <c r="D262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62" s="15" t="str">
        <f ca="1">IF(PaymentSchedule[[#This Row],[PMT NO]]&lt;&gt;"",ScheduledPayment,"")</f>
        <v/>
      </c>
      <c r="F262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2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2" s="15" t="str">
        <f ca="1">IF(PaymentSchedule[[#This Row],[PMT NO]]&lt;&gt;"",PaymentSchedule[[#This Row],[TOTAL PAYMENT]]-PaymentSchedule[[#This Row],[INTEREST]],"")</f>
        <v/>
      </c>
      <c r="I262" s="15" t="str">
        <f ca="1">IF(PaymentSchedule[[#This Row],[PMT NO]]&lt;&gt;"",PaymentSchedule[[#This Row],[BEGINNING BALANCE]]*(InterestRate/PaymentsPerYear),"")</f>
        <v/>
      </c>
      <c r="J262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2" s="15" t="str">
        <f ca="1">IF(PaymentSchedule[[#This Row],[PMT NO]]&lt;&gt;"",SUM(INDEX(PaymentSchedule[INTEREST],1,1):PaymentSchedule[[#This Row],[INTEREST]]),"")</f>
        <v/>
      </c>
    </row>
    <row r="263" spans="2:11" x14ac:dyDescent="0.2">
      <c r="B263" s="11" t="str">
        <f ca="1">IF(LoanIsGood,IF(ROW()-ROW(PaymentSchedule[[#Headers],[PMT NO]])&gt;ScheduledNumberOfPayments,"",ROW()-ROW(PaymentSchedule[[#Headers],[PMT NO]])),"")</f>
        <v/>
      </c>
      <c r="C263" s="13" t="str">
        <f ca="1">IF(PaymentSchedule[[#This Row],[PMT NO]]&lt;&gt;"",EOMONTH(LoanStartDate,ROW(PaymentSchedule[[#This Row],[PMT NO]])-ROW(PaymentSchedule[[#Headers],[PMT NO]])-2)+DAY(LoanStartDate),"")</f>
        <v/>
      </c>
      <c r="D263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63" s="15" t="str">
        <f ca="1">IF(PaymentSchedule[[#This Row],[PMT NO]]&lt;&gt;"",ScheduledPayment,"")</f>
        <v/>
      </c>
      <c r="F263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3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3" s="15" t="str">
        <f ca="1">IF(PaymentSchedule[[#This Row],[PMT NO]]&lt;&gt;"",PaymentSchedule[[#This Row],[TOTAL PAYMENT]]-PaymentSchedule[[#This Row],[INTEREST]],"")</f>
        <v/>
      </c>
      <c r="I263" s="15" t="str">
        <f ca="1">IF(PaymentSchedule[[#This Row],[PMT NO]]&lt;&gt;"",PaymentSchedule[[#This Row],[BEGINNING BALANCE]]*(InterestRate/PaymentsPerYear),"")</f>
        <v/>
      </c>
      <c r="J263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3" s="15" t="str">
        <f ca="1">IF(PaymentSchedule[[#This Row],[PMT NO]]&lt;&gt;"",SUM(INDEX(PaymentSchedule[INTEREST],1,1):PaymentSchedule[[#This Row],[INTEREST]]),"")</f>
        <v/>
      </c>
    </row>
    <row r="264" spans="2:11" x14ac:dyDescent="0.2">
      <c r="B264" s="11" t="str">
        <f ca="1">IF(LoanIsGood,IF(ROW()-ROW(PaymentSchedule[[#Headers],[PMT NO]])&gt;ScheduledNumberOfPayments,"",ROW()-ROW(PaymentSchedule[[#Headers],[PMT NO]])),"")</f>
        <v/>
      </c>
      <c r="C264" s="13" t="str">
        <f ca="1">IF(PaymentSchedule[[#This Row],[PMT NO]]&lt;&gt;"",EOMONTH(LoanStartDate,ROW(PaymentSchedule[[#This Row],[PMT NO]])-ROW(PaymentSchedule[[#Headers],[PMT NO]])-2)+DAY(LoanStartDate),"")</f>
        <v/>
      </c>
      <c r="D264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64" s="15" t="str">
        <f ca="1">IF(PaymentSchedule[[#This Row],[PMT NO]]&lt;&gt;"",ScheduledPayment,"")</f>
        <v/>
      </c>
      <c r="F264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4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4" s="15" t="str">
        <f ca="1">IF(PaymentSchedule[[#This Row],[PMT NO]]&lt;&gt;"",PaymentSchedule[[#This Row],[TOTAL PAYMENT]]-PaymentSchedule[[#This Row],[INTEREST]],"")</f>
        <v/>
      </c>
      <c r="I264" s="15" t="str">
        <f ca="1">IF(PaymentSchedule[[#This Row],[PMT NO]]&lt;&gt;"",PaymentSchedule[[#This Row],[BEGINNING BALANCE]]*(InterestRate/PaymentsPerYear),"")</f>
        <v/>
      </c>
      <c r="J264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4" s="15" t="str">
        <f ca="1">IF(PaymentSchedule[[#This Row],[PMT NO]]&lt;&gt;"",SUM(INDEX(PaymentSchedule[INTEREST],1,1):PaymentSchedule[[#This Row],[INTEREST]]),"")</f>
        <v/>
      </c>
    </row>
    <row r="265" spans="2:11" x14ac:dyDescent="0.2">
      <c r="B265" s="11" t="str">
        <f ca="1">IF(LoanIsGood,IF(ROW()-ROW(PaymentSchedule[[#Headers],[PMT NO]])&gt;ScheduledNumberOfPayments,"",ROW()-ROW(PaymentSchedule[[#Headers],[PMT NO]])),"")</f>
        <v/>
      </c>
      <c r="C265" s="13" t="str">
        <f ca="1">IF(PaymentSchedule[[#This Row],[PMT NO]]&lt;&gt;"",EOMONTH(LoanStartDate,ROW(PaymentSchedule[[#This Row],[PMT NO]])-ROW(PaymentSchedule[[#Headers],[PMT NO]])-2)+DAY(LoanStartDate),"")</f>
        <v/>
      </c>
      <c r="D265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65" s="15" t="str">
        <f ca="1">IF(PaymentSchedule[[#This Row],[PMT NO]]&lt;&gt;"",ScheduledPayment,"")</f>
        <v/>
      </c>
      <c r="F265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5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5" s="15" t="str">
        <f ca="1">IF(PaymentSchedule[[#This Row],[PMT NO]]&lt;&gt;"",PaymentSchedule[[#This Row],[TOTAL PAYMENT]]-PaymentSchedule[[#This Row],[INTEREST]],"")</f>
        <v/>
      </c>
      <c r="I265" s="15" t="str">
        <f ca="1">IF(PaymentSchedule[[#This Row],[PMT NO]]&lt;&gt;"",PaymentSchedule[[#This Row],[BEGINNING BALANCE]]*(InterestRate/PaymentsPerYear),"")</f>
        <v/>
      </c>
      <c r="J265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5" s="15" t="str">
        <f ca="1">IF(PaymentSchedule[[#This Row],[PMT NO]]&lt;&gt;"",SUM(INDEX(PaymentSchedule[INTEREST],1,1):PaymentSchedule[[#This Row],[INTEREST]]),"")</f>
        <v/>
      </c>
    </row>
    <row r="266" spans="2:11" x14ac:dyDescent="0.2">
      <c r="B266" s="11" t="str">
        <f ca="1">IF(LoanIsGood,IF(ROW()-ROW(PaymentSchedule[[#Headers],[PMT NO]])&gt;ScheduledNumberOfPayments,"",ROW()-ROW(PaymentSchedule[[#Headers],[PMT NO]])),"")</f>
        <v/>
      </c>
      <c r="C266" s="13" t="str">
        <f ca="1">IF(PaymentSchedule[[#This Row],[PMT NO]]&lt;&gt;"",EOMONTH(LoanStartDate,ROW(PaymentSchedule[[#This Row],[PMT NO]])-ROW(PaymentSchedule[[#Headers],[PMT NO]])-2)+DAY(LoanStartDate),"")</f>
        <v/>
      </c>
      <c r="D266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66" s="15" t="str">
        <f ca="1">IF(PaymentSchedule[[#This Row],[PMT NO]]&lt;&gt;"",ScheduledPayment,"")</f>
        <v/>
      </c>
      <c r="F266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6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6" s="15" t="str">
        <f ca="1">IF(PaymentSchedule[[#This Row],[PMT NO]]&lt;&gt;"",PaymentSchedule[[#This Row],[TOTAL PAYMENT]]-PaymentSchedule[[#This Row],[INTEREST]],"")</f>
        <v/>
      </c>
      <c r="I266" s="15" t="str">
        <f ca="1">IF(PaymentSchedule[[#This Row],[PMT NO]]&lt;&gt;"",PaymentSchedule[[#This Row],[BEGINNING BALANCE]]*(InterestRate/PaymentsPerYear),"")</f>
        <v/>
      </c>
      <c r="J266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6" s="15" t="str">
        <f ca="1">IF(PaymentSchedule[[#This Row],[PMT NO]]&lt;&gt;"",SUM(INDEX(PaymentSchedule[INTEREST],1,1):PaymentSchedule[[#This Row],[INTEREST]]),"")</f>
        <v/>
      </c>
    </row>
    <row r="267" spans="2:11" x14ac:dyDescent="0.2">
      <c r="B267" s="11" t="str">
        <f ca="1">IF(LoanIsGood,IF(ROW()-ROW(PaymentSchedule[[#Headers],[PMT NO]])&gt;ScheduledNumberOfPayments,"",ROW()-ROW(PaymentSchedule[[#Headers],[PMT NO]])),"")</f>
        <v/>
      </c>
      <c r="C267" s="13" t="str">
        <f ca="1">IF(PaymentSchedule[[#This Row],[PMT NO]]&lt;&gt;"",EOMONTH(LoanStartDate,ROW(PaymentSchedule[[#This Row],[PMT NO]])-ROW(PaymentSchedule[[#Headers],[PMT NO]])-2)+DAY(LoanStartDate),"")</f>
        <v/>
      </c>
      <c r="D267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67" s="15" t="str">
        <f ca="1">IF(PaymentSchedule[[#This Row],[PMT NO]]&lt;&gt;"",ScheduledPayment,"")</f>
        <v/>
      </c>
      <c r="F267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7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7" s="15" t="str">
        <f ca="1">IF(PaymentSchedule[[#This Row],[PMT NO]]&lt;&gt;"",PaymentSchedule[[#This Row],[TOTAL PAYMENT]]-PaymentSchedule[[#This Row],[INTEREST]],"")</f>
        <v/>
      </c>
      <c r="I267" s="15" t="str">
        <f ca="1">IF(PaymentSchedule[[#This Row],[PMT NO]]&lt;&gt;"",PaymentSchedule[[#This Row],[BEGINNING BALANCE]]*(InterestRate/PaymentsPerYear),"")</f>
        <v/>
      </c>
      <c r="J267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7" s="15" t="str">
        <f ca="1">IF(PaymentSchedule[[#This Row],[PMT NO]]&lt;&gt;"",SUM(INDEX(PaymentSchedule[INTEREST],1,1):PaymentSchedule[[#This Row],[INTEREST]]),"")</f>
        <v/>
      </c>
    </row>
    <row r="268" spans="2:11" x14ac:dyDescent="0.2">
      <c r="B268" s="11" t="str">
        <f ca="1">IF(LoanIsGood,IF(ROW()-ROW(PaymentSchedule[[#Headers],[PMT NO]])&gt;ScheduledNumberOfPayments,"",ROW()-ROW(PaymentSchedule[[#Headers],[PMT NO]])),"")</f>
        <v/>
      </c>
      <c r="C268" s="13" t="str">
        <f ca="1">IF(PaymentSchedule[[#This Row],[PMT NO]]&lt;&gt;"",EOMONTH(LoanStartDate,ROW(PaymentSchedule[[#This Row],[PMT NO]])-ROW(PaymentSchedule[[#Headers],[PMT NO]])-2)+DAY(LoanStartDate),"")</f>
        <v/>
      </c>
      <c r="D268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68" s="15" t="str">
        <f ca="1">IF(PaymentSchedule[[#This Row],[PMT NO]]&lt;&gt;"",ScheduledPayment,"")</f>
        <v/>
      </c>
      <c r="F268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8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8" s="15" t="str">
        <f ca="1">IF(PaymentSchedule[[#This Row],[PMT NO]]&lt;&gt;"",PaymentSchedule[[#This Row],[TOTAL PAYMENT]]-PaymentSchedule[[#This Row],[INTEREST]],"")</f>
        <v/>
      </c>
      <c r="I268" s="15" t="str">
        <f ca="1">IF(PaymentSchedule[[#This Row],[PMT NO]]&lt;&gt;"",PaymentSchedule[[#This Row],[BEGINNING BALANCE]]*(InterestRate/PaymentsPerYear),"")</f>
        <v/>
      </c>
      <c r="J268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8" s="15" t="str">
        <f ca="1">IF(PaymentSchedule[[#This Row],[PMT NO]]&lt;&gt;"",SUM(INDEX(PaymentSchedule[INTEREST],1,1):PaymentSchedule[[#This Row],[INTEREST]]),"")</f>
        <v/>
      </c>
    </row>
    <row r="269" spans="2:11" x14ac:dyDescent="0.2">
      <c r="B269" s="11" t="str">
        <f ca="1">IF(LoanIsGood,IF(ROW()-ROW(PaymentSchedule[[#Headers],[PMT NO]])&gt;ScheduledNumberOfPayments,"",ROW()-ROW(PaymentSchedule[[#Headers],[PMT NO]])),"")</f>
        <v/>
      </c>
      <c r="C269" s="13" t="str">
        <f ca="1">IF(PaymentSchedule[[#This Row],[PMT NO]]&lt;&gt;"",EOMONTH(LoanStartDate,ROW(PaymentSchedule[[#This Row],[PMT NO]])-ROW(PaymentSchedule[[#Headers],[PMT NO]])-2)+DAY(LoanStartDate),"")</f>
        <v/>
      </c>
      <c r="D269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69" s="15" t="str">
        <f ca="1">IF(PaymentSchedule[[#This Row],[PMT NO]]&lt;&gt;"",ScheduledPayment,"")</f>
        <v/>
      </c>
      <c r="F269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69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69" s="15" t="str">
        <f ca="1">IF(PaymentSchedule[[#This Row],[PMT NO]]&lt;&gt;"",PaymentSchedule[[#This Row],[TOTAL PAYMENT]]-PaymentSchedule[[#This Row],[INTEREST]],"")</f>
        <v/>
      </c>
      <c r="I269" s="15" t="str">
        <f ca="1">IF(PaymentSchedule[[#This Row],[PMT NO]]&lt;&gt;"",PaymentSchedule[[#This Row],[BEGINNING BALANCE]]*(InterestRate/PaymentsPerYear),"")</f>
        <v/>
      </c>
      <c r="J269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69" s="15" t="str">
        <f ca="1">IF(PaymentSchedule[[#This Row],[PMT NO]]&lt;&gt;"",SUM(INDEX(PaymentSchedule[INTEREST],1,1):PaymentSchedule[[#This Row],[INTEREST]]),"")</f>
        <v/>
      </c>
    </row>
    <row r="270" spans="2:11" x14ac:dyDescent="0.2">
      <c r="B270" s="11" t="str">
        <f ca="1">IF(LoanIsGood,IF(ROW()-ROW(PaymentSchedule[[#Headers],[PMT NO]])&gt;ScheduledNumberOfPayments,"",ROW()-ROW(PaymentSchedule[[#Headers],[PMT NO]])),"")</f>
        <v/>
      </c>
      <c r="C270" s="13" t="str">
        <f ca="1">IF(PaymentSchedule[[#This Row],[PMT NO]]&lt;&gt;"",EOMONTH(LoanStartDate,ROW(PaymentSchedule[[#This Row],[PMT NO]])-ROW(PaymentSchedule[[#Headers],[PMT NO]])-2)+DAY(LoanStartDate),"")</f>
        <v/>
      </c>
      <c r="D270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70" s="15" t="str">
        <f ca="1">IF(PaymentSchedule[[#This Row],[PMT NO]]&lt;&gt;"",ScheduledPayment,"")</f>
        <v/>
      </c>
      <c r="F270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0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0" s="15" t="str">
        <f ca="1">IF(PaymentSchedule[[#This Row],[PMT NO]]&lt;&gt;"",PaymentSchedule[[#This Row],[TOTAL PAYMENT]]-PaymentSchedule[[#This Row],[INTEREST]],"")</f>
        <v/>
      </c>
      <c r="I270" s="15" t="str">
        <f ca="1">IF(PaymentSchedule[[#This Row],[PMT NO]]&lt;&gt;"",PaymentSchedule[[#This Row],[BEGINNING BALANCE]]*(InterestRate/PaymentsPerYear),"")</f>
        <v/>
      </c>
      <c r="J270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0" s="15" t="str">
        <f ca="1">IF(PaymentSchedule[[#This Row],[PMT NO]]&lt;&gt;"",SUM(INDEX(PaymentSchedule[INTEREST],1,1):PaymentSchedule[[#This Row],[INTEREST]]),"")</f>
        <v/>
      </c>
    </row>
    <row r="271" spans="2:11" x14ac:dyDescent="0.2">
      <c r="B271" s="11" t="str">
        <f ca="1">IF(LoanIsGood,IF(ROW()-ROW(PaymentSchedule[[#Headers],[PMT NO]])&gt;ScheduledNumberOfPayments,"",ROW()-ROW(PaymentSchedule[[#Headers],[PMT NO]])),"")</f>
        <v/>
      </c>
      <c r="C271" s="13" t="str">
        <f ca="1">IF(PaymentSchedule[[#This Row],[PMT NO]]&lt;&gt;"",EOMONTH(LoanStartDate,ROW(PaymentSchedule[[#This Row],[PMT NO]])-ROW(PaymentSchedule[[#Headers],[PMT NO]])-2)+DAY(LoanStartDate),"")</f>
        <v/>
      </c>
      <c r="D271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71" s="15" t="str">
        <f ca="1">IF(PaymentSchedule[[#This Row],[PMT NO]]&lt;&gt;"",ScheduledPayment,"")</f>
        <v/>
      </c>
      <c r="F271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1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1" s="15" t="str">
        <f ca="1">IF(PaymentSchedule[[#This Row],[PMT NO]]&lt;&gt;"",PaymentSchedule[[#This Row],[TOTAL PAYMENT]]-PaymentSchedule[[#This Row],[INTEREST]],"")</f>
        <v/>
      </c>
      <c r="I271" s="15" t="str">
        <f ca="1">IF(PaymentSchedule[[#This Row],[PMT NO]]&lt;&gt;"",PaymentSchedule[[#This Row],[BEGINNING BALANCE]]*(InterestRate/PaymentsPerYear),"")</f>
        <v/>
      </c>
      <c r="J271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1" s="15" t="str">
        <f ca="1">IF(PaymentSchedule[[#This Row],[PMT NO]]&lt;&gt;"",SUM(INDEX(PaymentSchedule[INTEREST],1,1):PaymentSchedule[[#This Row],[INTEREST]]),"")</f>
        <v/>
      </c>
    </row>
    <row r="272" spans="2:11" x14ac:dyDescent="0.2">
      <c r="B272" s="11" t="str">
        <f ca="1">IF(LoanIsGood,IF(ROW()-ROW(PaymentSchedule[[#Headers],[PMT NO]])&gt;ScheduledNumberOfPayments,"",ROW()-ROW(PaymentSchedule[[#Headers],[PMT NO]])),"")</f>
        <v/>
      </c>
      <c r="C272" s="13" t="str">
        <f ca="1">IF(PaymentSchedule[[#This Row],[PMT NO]]&lt;&gt;"",EOMONTH(LoanStartDate,ROW(PaymentSchedule[[#This Row],[PMT NO]])-ROW(PaymentSchedule[[#Headers],[PMT NO]])-2)+DAY(LoanStartDate),"")</f>
        <v/>
      </c>
      <c r="D272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72" s="15" t="str">
        <f ca="1">IF(PaymentSchedule[[#This Row],[PMT NO]]&lt;&gt;"",ScheduledPayment,"")</f>
        <v/>
      </c>
      <c r="F272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2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2" s="15" t="str">
        <f ca="1">IF(PaymentSchedule[[#This Row],[PMT NO]]&lt;&gt;"",PaymentSchedule[[#This Row],[TOTAL PAYMENT]]-PaymentSchedule[[#This Row],[INTEREST]],"")</f>
        <v/>
      </c>
      <c r="I272" s="15" t="str">
        <f ca="1">IF(PaymentSchedule[[#This Row],[PMT NO]]&lt;&gt;"",PaymentSchedule[[#This Row],[BEGINNING BALANCE]]*(InterestRate/PaymentsPerYear),"")</f>
        <v/>
      </c>
      <c r="J272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2" s="15" t="str">
        <f ca="1">IF(PaymentSchedule[[#This Row],[PMT NO]]&lt;&gt;"",SUM(INDEX(PaymentSchedule[INTEREST],1,1):PaymentSchedule[[#This Row],[INTEREST]]),"")</f>
        <v/>
      </c>
    </row>
    <row r="273" spans="2:11" x14ac:dyDescent="0.2">
      <c r="B273" s="11" t="str">
        <f ca="1">IF(LoanIsGood,IF(ROW()-ROW(PaymentSchedule[[#Headers],[PMT NO]])&gt;ScheduledNumberOfPayments,"",ROW()-ROW(PaymentSchedule[[#Headers],[PMT NO]])),"")</f>
        <v/>
      </c>
      <c r="C273" s="13" t="str">
        <f ca="1">IF(PaymentSchedule[[#This Row],[PMT NO]]&lt;&gt;"",EOMONTH(LoanStartDate,ROW(PaymentSchedule[[#This Row],[PMT NO]])-ROW(PaymentSchedule[[#Headers],[PMT NO]])-2)+DAY(LoanStartDate),"")</f>
        <v/>
      </c>
      <c r="D273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73" s="15" t="str">
        <f ca="1">IF(PaymentSchedule[[#This Row],[PMT NO]]&lt;&gt;"",ScheduledPayment,"")</f>
        <v/>
      </c>
      <c r="F273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3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3" s="15" t="str">
        <f ca="1">IF(PaymentSchedule[[#This Row],[PMT NO]]&lt;&gt;"",PaymentSchedule[[#This Row],[TOTAL PAYMENT]]-PaymentSchedule[[#This Row],[INTEREST]],"")</f>
        <v/>
      </c>
      <c r="I273" s="15" t="str">
        <f ca="1">IF(PaymentSchedule[[#This Row],[PMT NO]]&lt;&gt;"",PaymentSchedule[[#This Row],[BEGINNING BALANCE]]*(InterestRate/PaymentsPerYear),"")</f>
        <v/>
      </c>
      <c r="J273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3" s="15" t="str">
        <f ca="1">IF(PaymentSchedule[[#This Row],[PMT NO]]&lt;&gt;"",SUM(INDEX(PaymentSchedule[INTEREST],1,1):PaymentSchedule[[#This Row],[INTEREST]]),"")</f>
        <v/>
      </c>
    </row>
    <row r="274" spans="2:11" x14ac:dyDescent="0.2">
      <c r="B274" s="11" t="str">
        <f ca="1">IF(LoanIsGood,IF(ROW()-ROW(PaymentSchedule[[#Headers],[PMT NO]])&gt;ScheduledNumberOfPayments,"",ROW()-ROW(PaymentSchedule[[#Headers],[PMT NO]])),"")</f>
        <v/>
      </c>
      <c r="C274" s="13" t="str">
        <f ca="1">IF(PaymentSchedule[[#This Row],[PMT NO]]&lt;&gt;"",EOMONTH(LoanStartDate,ROW(PaymentSchedule[[#This Row],[PMT NO]])-ROW(PaymentSchedule[[#Headers],[PMT NO]])-2)+DAY(LoanStartDate),"")</f>
        <v/>
      </c>
      <c r="D274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74" s="15" t="str">
        <f ca="1">IF(PaymentSchedule[[#This Row],[PMT NO]]&lt;&gt;"",ScheduledPayment,"")</f>
        <v/>
      </c>
      <c r="F274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4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4" s="15" t="str">
        <f ca="1">IF(PaymentSchedule[[#This Row],[PMT NO]]&lt;&gt;"",PaymentSchedule[[#This Row],[TOTAL PAYMENT]]-PaymentSchedule[[#This Row],[INTEREST]],"")</f>
        <v/>
      </c>
      <c r="I274" s="15" t="str">
        <f ca="1">IF(PaymentSchedule[[#This Row],[PMT NO]]&lt;&gt;"",PaymentSchedule[[#This Row],[BEGINNING BALANCE]]*(InterestRate/PaymentsPerYear),"")</f>
        <v/>
      </c>
      <c r="J274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4" s="15" t="str">
        <f ca="1">IF(PaymentSchedule[[#This Row],[PMT NO]]&lt;&gt;"",SUM(INDEX(PaymentSchedule[INTEREST],1,1):PaymentSchedule[[#This Row],[INTEREST]]),"")</f>
        <v/>
      </c>
    </row>
    <row r="275" spans="2:11" x14ac:dyDescent="0.2">
      <c r="B275" s="11" t="str">
        <f ca="1">IF(LoanIsGood,IF(ROW()-ROW(PaymentSchedule[[#Headers],[PMT NO]])&gt;ScheduledNumberOfPayments,"",ROW()-ROW(PaymentSchedule[[#Headers],[PMT NO]])),"")</f>
        <v/>
      </c>
      <c r="C275" s="13" t="str">
        <f ca="1">IF(PaymentSchedule[[#This Row],[PMT NO]]&lt;&gt;"",EOMONTH(LoanStartDate,ROW(PaymentSchedule[[#This Row],[PMT NO]])-ROW(PaymentSchedule[[#Headers],[PMT NO]])-2)+DAY(LoanStartDate),"")</f>
        <v/>
      </c>
      <c r="D275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75" s="15" t="str">
        <f ca="1">IF(PaymentSchedule[[#This Row],[PMT NO]]&lt;&gt;"",ScheduledPayment,"")</f>
        <v/>
      </c>
      <c r="F275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5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5" s="15" t="str">
        <f ca="1">IF(PaymentSchedule[[#This Row],[PMT NO]]&lt;&gt;"",PaymentSchedule[[#This Row],[TOTAL PAYMENT]]-PaymentSchedule[[#This Row],[INTEREST]],"")</f>
        <v/>
      </c>
      <c r="I275" s="15" t="str">
        <f ca="1">IF(PaymentSchedule[[#This Row],[PMT NO]]&lt;&gt;"",PaymentSchedule[[#This Row],[BEGINNING BALANCE]]*(InterestRate/PaymentsPerYear),"")</f>
        <v/>
      </c>
      <c r="J275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5" s="15" t="str">
        <f ca="1">IF(PaymentSchedule[[#This Row],[PMT NO]]&lt;&gt;"",SUM(INDEX(PaymentSchedule[INTEREST],1,1):PaymentSchedule[[#This Row],[INTEREST]]),"")</f>
        <v/>
      </c>
    </row>
    <row r="276" spans="2:11" x14ac:dyDescent="0.2">
      <c r="B276" s="11" t="str">
        <f ca="1">IF(LoanIsGood,IF(ROW()-ROW(PaymentSchedule[[#Headers],[PMT NO]])&gt;ScheduledNumberOfPayments,"",ROW()-ROW(PaymentSchedule[[#Headers],[PMT NO]])),"")</f>
        <v/>
      </c>
      <c r="C276" s="13" t="str">
        <f ca="1">IF(PaymentSchedule[[#This Row],[PMT NO]]&lt;&gt;"",EOMONTH(LoanStartDate,ROW(PaymentSchedule[[#This Row],[PMT NO]])-ROW(PaymentSchedule[[#Headers],[PMT NO]])-2)+DAY(LoanStartDate),"")</f>
        <v/>
      </c>
      <c r="D276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76" s="15" t="str">
        <f ca="1">IF(PaymentSchedule[[#This Row],[PMT NO]]&lt;&gt;"",ScheduledPayment,"")</f>
        <v/>
      </c>
      <c r="F276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6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6" s="15" t="str">
        <f ca="1">IF(PaymentSchedule[[#This Row],[PMT NO]]&lt;&gt;"",PaymentSchedule[[#This Row],[TOTAL PAYMENT]]-PaymentSchedule[[#This Row],[INTEREST]],"")</f>
        <v/>
      </c>
      <c r="I276" s="15" t="str">
        <f ca="1">IF(PaymentSchedule[[#This Row],[PMT NO]]&lt;&gt;"",PaymentSchedule[[#This Row],[BEGINNING BALANCE]]*(InterestRate/PaymentsPerYear),"")</f>
        <v/>
      </c>
      <c r="J276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6" s="15" t="str">
        <f ca="1">IF(PaymentSchedule[[#This Row],[PMT NO]]&lt;&gt;"",SUM(INDEX(PaymentSchedule[INTEREST],1,1):PaymentSchedule[[#This Row],[INTEREST]]),"")</f>
        <v/>
      </c>
    </row>
    <row r="277" spans="2:11" x14ac:dyDescent="0.2">
      <c r="B277" s="11" t="str">
        <f ca="1">IF(LoanIsGood,IF(ROW()-ROW(PaymentSchedule[[#Headers],[PMT NO]])&gt;ScheduledNumberOfPayments,"",ROW()-ROW(PaymentSchedule[[#Headers],[PMT NO]])),"")</f>
        <v/>
      </c>
      <c r="C277" s="13" t="str">
        <f ca="1">IF(PaymentSchedule[[#This Row],[PMT NO]]&lt;&gt;"",EOMONTH(LoanStartDate,ROW(PaymentSchedule[[#This Row],[PMT NO]])-ROW(PaymentSchedule[[#Headers],[PMT NO]])-2)+DAY(LoanStartDate),"")</f>
        <v/>
      </c>
      <c r="D277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77" s="15" t="str">
        <f ca="1">IF(PaymentSchedule[[#This Row],[PMT NO]]&lt;&gt;"",ScheduledPayment,"")</f>
        <v/>
      </c>
      <c r="F277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7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7" s="15" t="str">
        <f ca="1">IF(PaymentSchedule[[#This Row],[PMT NO]]&lt;&gt;"",PaymentSchedule[[#This Row],[TOTAL PAYMENT]]-PaymentSchedule[[#This Row],[INTEREST]],"")</f>
        <v/>
      </c>
      <c r="I277" s="15" t="str">
        <f ca="1">IF(PaymentSchedule[[#This Row],[PMT NO]]&lt;&gt;"",PaymentSchedule[[#This Row],[BEGINNING BALANCE]]*(InterestRate/PaymentsPerYear),"")</f>
        <v/>
      </c>
      <c r="J277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7" s="15" t="str">
        <f ca="1">IF(PaymentSchedule[[#This Row],[PMT NO]]&lt;&gt;"",SUM(INDEX(PaymentSchedule[INTEREST],1,1):PaymentSchedule[[#This Row],[INTEREST]]),"")</f>
        <v/>
      </c>
    </row>
    <row r="278" spans="2:11" x14ac:dyDescent="0.2">
      <c r="B278" s="11" t="str">
        <f ca="1">IF(LoanIsGood,IF(ROW()-ROW(PaymentSchedule[[#Headers],[PMT NO]])&gt;ScheduledNumberOfPayments,"",ROW()-ROW(PaymentSchedule[[#Headers],[PMT NO]])),"")</f>
        <v/>
      </c>
      <c r="C278" s="13" t="str">
        <f ca="1">IF(PaymentSchedule[[#This Row],[PMT NO]]&lt;&gt;"",EOMONTH(LoanStartDate,ROW(PaymentSchedule[[#This Row],[PMT NO]])-ROW(PaymentSchedule[[#Headers],[PMT NO]])-2)+DAY(LoanStartDate),"")</f>
        <v/>
      </c>
      <c r="D278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78" s="15" t="str">
        <f ca="1">IF(PaymentSchedule[[#This Row],[PMT NO]]&lt;&gt;"",ScheduledPayment,"")</f>
        <v/>
      </c>
      <c r="F278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8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8" s="15" t="str">
        <f ca="1">IF(PaymentSchedule[[#This Row],[PMT NO]]&lt;&gt;"",PaymentSchedule[[#This Row],[TOTAL PAYMENT]]-PaymentSchedule[[#This Row],[INTEREST]],"")</f>
        <v/>
      </c>
      <c r="I278" s="15" t="str">
        <f ca="1">IF(PaymentSchedule[[#This Row],[PMT NO]]&lt;&gt;"",PaymentSchedule[[#This Row],[BEGINNING BALANCE]]*(InterestRate/PaymentsPerYear),"")</f>
        <v/>
      </c>
      <c r="J278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8" s="15" t="str">
        <f ca="1">IF(PaymentSchedule[[#This Row],[PMT NO]]&lt;&gt;"",SUM(INDEX(PaymentSchedule[INTEREST],1,1):PaymentSchedule[[#This Row],[INTEREST]]),"")</f>
        <v/>
      </c>
    </row>
    <row r="279" spans="2:11" x14ac:dyDescent="0.2">
      <c r="B279" s="11" t="str">
        <f ca="1">IF(LoanIsGood,IF(ROW()-ROW(PaymentSchedule[[#Headers],[PMT NO]])&gt;ScheduledNumberOfPayments,"",ROW()-ROW(PaymentSchedule[[#Headers],[PMT NO]])),"")</f>
        <v/>
      </c>
      <c r="C279" s="13" t="str">
        <f ca="1">IF(PaymentSchedule[[#This Row],[PMT NO]]&lt;&gt;"",EOMONTH(LoanStartDate,ROW(PaymentSchedule[[#This Row],[PMT NO]])-ROW(PaymentSchedule[[#Headers],[PMT NO]])-2)+DAY(LoanStartDate),"")</f>
        <v/>
      </c>
      <c r="D279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79" s="15" t="str">
        <f ca="1">IF(PaymentSchedule[[#This Row],[PMT NO]]&lt;&gt;"",ScheduledPayment,"")</f>
        <v/>
      </c>
      <c r="F279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79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79" s="15" t="str">
        <f ca="1">IF(PaymentSchedule[[#This Row],[PMT NO]]&lt;&gt;"",PaymentSchedule[[#This Row],[TOTAL PAYMENT]]-PaymentSchedule[[#This Row],[INTEREST]],"")</f>
        <v/>
      </c>
      <c r="I279" s="15" t="str">
        <f ca="1">IF(PaymentSchedule[[#This Row],[PMT NO]]&lt;&gt;"",PaymentSchedule[[#This Row],[BEGINNING BALANCE]]*(InterestRate/PaymentsPerYear),"")</f>
        <v/>
      </c>
      <c r="J279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79" s="15" t="str">
        <f ca="1">IF(PaymentSchedule[[#This Row],[PMT NO]]&lt;&gt;"",SUM(INDEX(PaymentSchedule[INTEREST],1,1):PaymentSchedule[[#This Row],[INTEREST]]),"")</f>
        <v/>
      </c>
    </row>
    <row r="280" spans="2:11" x14ac:dyDescent="0.2">
      <c r="B280" s="11" t="str">
        <f ca="1">IF(LoanIsGood,IF(ROW()-ROW(PaymentSchedule[[#Headers],[PMT NO]])&gt;ScheduledNumberOfPayments,"",ROW()-ROW(PaymentSchedule[[#Headers],[PMT NO]])),"")</f>
        <v/>
      </c>
      <c r="C280" s="13" t="str">
        <f ca="1">IF(PaymentSchedule[[#This Row],[PMT NO]]&lt;&gt;"",EOMONTH(LoanStartDate,ROW(PaymentSchedule[[#This Row],[PMT NO]])-ROW(PaymentSchedule[[#Headers],[PMT NO]])-2)+DAY(LoanStartDate),"")</f>
        <v/>
      </c>
      <c r="D280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80" s="15" t="str">
        <f ca="1">IF(PaymentSchedule[[#This Row],[PMT NO]]&lt;&gt;"",ScheduledPayment,"")</f>
        <v/>
      </c>
      <c r="F280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0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0" s="15" t="str">
        <f ca="1">IF(PaymentSchedule[[#This Row],[PMT NO]]&lt;&gt;"",PaymentSchedule[[#This Row],[TOTAL PAYMENT]]-PaymentSchedule[[#This Row],[INTEREST]],"")</f>
        <v/>
      </c>
      <c r="I280" s="15" t="str">
        <f ca="1">IF(PaymentSchedule[[#This Row],[PMT NO]]&lt;&gt;"",PaymentSchedule[[#This Row],[BEGINNING BALANCE]]*(InterestRate/PaymentsPerYear),"")</f>
        <v/>
      </c>
      <c r="J280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0" s="15" t="str">
        <f ca="1">IF(PaymentSchedule[[#This Row],[PMT NO]]&lt;&gt;"",SUM(INDEX(PaymentSchedule[INTEREST],1,1):PaymentSchedule[[#This Row],[INTEREST]]),"")</f>
        <v/>
      </c>
    </row>
    <row r="281" spans="2:11" x14ac:dyDescent="0.2">
      <c r="B281" s="11" t="str">
        <f ca="1">IF(LoanIsGood,IF(ROW()-ROW(PaymentSchedule[[#Headers],[PMT NO]])&gt;ScheduledNumberOfPayments,"",ROW()-ROW(PaymentSchedule[[#Headers],[PMT NO]])),"")</f>
        <v/>
      </c>
      <c r="C281" s="13" t="str">
        <f ca="1">IF(PaymentSchedule[[#This Row],[PMT NO]]&lt;&gt;"",EOMONTH(LoanStartDate,ROW(PaymentSchedule[[#This Row],[PMT NO]])-ROW(PaymentSchedule[[#Headers],[PMT NO]])-2)+DAY(LoanStartDate),"")</f>
        <v/>
      </c>
      <c r="D281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81" s="15" t="str">
        <f ca="1">IF(PaymentSchedule[[#This Row],[PMT NO]]&lt;&gt;"",ScheduledPayment,"")</f>
        <v/>
      </c>
      <c r="F281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1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1" s="15" t="str">
        <f ca="1">IF(PaymentSchedule[[#This Row],[PMT NO]]&lt;&gt;"",PaymentSchedule[[#This Row],[TOTAL PAYMENT]]-PaymentSchedule[[#This Row],[INTEREST]],"")</f>
        <v/>
      </c>
      <c r="I281" s="15" t="str">
        <f ca="1">IF(PaymentSchedule[[#This Row],[PMT NO]]&lt;&gt;"",PaymentSchedule[[#This Row],[BEGINNING BALANCE]]*(InterestRate/PaymentsPerYear),"")</f>
        <v/>
      </c>
      <c r="J281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1" s="15" t="str">
        <f ca="1">IF(PaymentSchedule[[#This Row],[PMT NO]]&lt;&gt;"",SUM(INDEX(PaymentSchedule[INTEREST],1,1):PaymentSchedule[[#This Row],[INTEREST]]),"")</f>
        <v/>
      </c>
    </row>
    <row r="282" spans="2:11" x14ac:dyDescent="0.2">
      <c r="B282" s="11" t="str">
        <f ca="1">IF(LoanIsGood,IF(ROW()-ROW(PaymentSchedule[[#Headers],[PMT NO]])&gt;ScheduledNumberOfPayments,"",ROW()-ROW(PaymentSchedule[[#Headers],[PMT NO]])),"")</f>
        <v/>
      </c>
      <c r="C282" s="13" t="str">
        <f ca="1">IF(PaymentSchedule[[#This Row],[PMT NO]]&lt;&gt;"",EOMONTH(LoanStartDate,ROW(PaymentSchedule[[#This Row],[PMT NO]])-ROW(PaymentSchedule[[#Headers],[PMT NO]])-2)+DAY(LoanStartDate),"")</f>
        <v/>
      </c>
      <c r="D282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82" s="15" t="str">
        <f ca="1">IF(PaymentSchedule[[#This Row],[PMT NO]]&lt;&gt;"",ScheduledPayment,"")</f>
        <v/>
      </c>
      <c r="F282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2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2" s="15" t="str">
        <f ca="1">IF(PaymentSchedule[[#This Row],[PMT NO]]&lt;&gt;"",PaymentSchedule[[#This Row],[TOTAL PAYMENT]]-PaymentSchedule[[#This Row],[INTEREST]],"")</f>
        <v/>
      </c>
      <c r="I282" s="15" t="str">
        <f ca="1">IF(PaymentSchedule[[#This Row],[PMT NO]]&lt;&gt;"",PaymentSchedule[[#This Row],[BEGINNING BALANCE]]*(InterestRate/PaymentsPerYear),"")</f>
        <v/>
      </c>
      <c r="J282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2" s="15" t="str">
        <f ca="1">IF(PaymentSchedule[[#This Row],[PMT NO]]&lt;&gt;"",SUM(INDEX(PaymentSchedule[INTEREST],1,1):PaymentSchedule[[#This Row],[INTEREST]]),"")</f>
        <v/>
      </c>
    </row>
    <row r="283" spans="2:11" x14ac:dyDescent="0.2">
      <c r="B283" s="11" t="str">
        <f ca="1">IF(LoanIsGood,IF(ROW()-ROW(PaymentSchedule[[#Headers],[PMT NO]])&gt;ScheduledNumberOfPayments,"",ROW()-ROW(PaymentSchedule[[#Headers],[PMT NO]])),"")</f>
        <v/>
      </c>
      <c r="C283" s="13" t="str">
        <f ca="1">IF(PaymentSchedule[[#This Row],[PMT NO]]&lt;&gt;"",EOMONTH(LoanStartDate,ROW(PaymentSchedule[[#This Row],[PMT NO]])-ROW(PaymentSchedule[[#Headers],[PMT NO]])-2)+DAY(LoanStartDate),"")</f>
        <v/>
      </c>
      <c r="D283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83" s="15" t="str">
        <f ca="1">IF(PaymentSchedule[[#This Row],[PMT NO]]&lt;&gt;"",ScheduledPayment,"")</f>
        <v/>
      </c>
      <c r="F283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3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3" s="15" t="str">
        <f ca="1">IF(PaymentSchedule[[#This Row],[PMT NO]]&lt;&gt;"",PaymentSchedule[[#This Row],[TOTAL PAYMENT]]-PaymentSchedule[[#This Row],[INTEREST]],"")</f>
        <v/>
      </c>
      <c r="I283" s="15" t="str">
        <f ca="1">IF(PaymentSchedule[[#This Row],[PMT NO]]&lt;&gt;"",PaymentSchedule[[#This Row],[BEGINNING BALANCE]]*(InterestRate/PaymentsPerYear),"")</f>
        <v/>
      </c>
      <c r="J283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3" s="15" t="str">
        <f ca="1">IF(PaymentSchedule[[#This Row],[PMT NO]]&lt;&gt;"",SUM(INDEX(PaymentSchedule[INTEREST],1,1):PaymentSchedule[[#This Row],[INTEREST]]),"")</f>
        <v/>
      </c>
    </row>
    <row r="284" spans="2:11" x14ac:dyDescent="0.2">
      <c r="B284" s="11" t="str">
        <f ca="1">IF(LoanIsGood,IF(ROW()-ROW(PaymentSchedule[[#Headers],[PMT NO]])&gt;ScheduledNumberOfPayments,"",ROW()-ROW(PaymentSchedule[[#Headers],[PMT NO]])),"")</f>
        <v/>
      </c>
      <c r="C284" s="13" t="str">
        <f ca="1">IF(PaymentSchedule[[#This Row],[PMT NO]]&lt;&gt;"",EOMONTH(LoanStartDate,ROW(PaymentSchedule[[#This Row],[PMT NO]])-ROW(PaymentSchedule[[#Headers],[PMT NO]])-2)+DAY(LoanStartDate),"")</f>
        <v/>
      </c>
      <c r="D284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84" s="15" t="str">
        <f ca="1">IF(PaymentSchedule[[#This Row],[PMT NO]]&lt;&gt;"",ScheduledPayment,"")</f>
        <v/>
      </c>
      <c r="F284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4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4" s="15" t="str">
        <f ca="1">IF(PaymentSchedule[[#This Row],[PMT NO]]&lt;&gt;"",PaymentSchedule[[#This Row],[TOTAL PAYMENT]]-PaymentSchedule[[#This Row],[INTEREST]],"")</f>
        <v/>
      </c>
      <c r="I284" s="15" t="str">
        <f ca="1">IF(PaymentSchedule[[#This Row],[PMT NO]]&lt;&gt;"",PaymentSchedule[[#This Row],[BEGINNING BALANCE]]*(InterestRate/PaymentsPerYear),"")</f>
        <v/>
      </c>
      <c r="J284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4" s="15" t="str">
        <f ca="1">IF(PaymentSchedule[[#This Row],[PMT NO]]&lt;&gt;"",SUM(INDEX(PaymentSchedule[INTEREST],1,1):PaymentSchedule[[#This Row],[INTEREST]]),"")</f>
        <v/>
      </c>
    </row>
    <row r="285" spans="2:11" x14ac:dyDescent="0.2">
      <c r="B285" s="11" t="str">
        <f ca="1">IF(LoanIsGood,IF(ROW()-ROW(PaymentSchedule[[#Headers],[PMT NO]])&gt;ScheduledNumberOfPayments,"",ROW()-ROW(PaymentSchedule[[#Headers],[PMT NO]])),"")</f>
        <v/>
      </c>
      <c r="C285" s="13" t="str">
        <f ca="1">IF(PaymentSchedule[[#This Row],[PMT NO]]&lt;&gt;"",EOMONTH(LoanStartDate,ROW(PaymentSchedule[[#This Row],[PMT NO]])-ROW(PaymentSchedule[[#Headers],[PMT NO]])-2)+DAY(LoanStartDate),"")</f>
        <v/>
      </c>
      <c r="D285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85" s="15" t="str">
        <f ca="1">IF(PaymentSchedule[[#This Row],[PMT NO]]&lt;&gt;"",ScheduledPayment,"")</f>
        <v/>
      </c>
      <c r="F285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5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5" s="15" t="str">
        <f ca="1">IF(PaymentSchedule[[#This Row],[PMT NO]]&lt;&gt;"",PaymentSchedule[[#This Row],[TOTAL PAYMENT]]-PaymentSchedule[[#This Row],[INTEREST]],"")</f>
        <v/>
      </c>
      <c r="I285" s="15" t="str">
        <f ca="1">IF(PaymentSchedule[[#This Row],[PMT NO]]&lt;&gt;"",PaymentSchedule[[#This Row],[BEGINNING BALANCE]]*(InterestRate/PaymentsPerYear),"")</f>
        <v/>
      </c>
      <c r="J285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5" s="15" t="str">
        <f ca="1">IF(PaymentSchedule[[#This Row],[PMT NO]]&lt;&gt;"",SUM(INDEX(PaymentSchedule[INTEREST],1,1):PaymentSchedule[[#This Row],[INTEREST]]),"")</f>
        <v/>
      </c>
    </row>
    <row r="286" spans="2:11" x14ac:dyDescent="0.2">
      <c r="B286" s="11" t="str">
        <f ca="1">IF(LoanIsGood,IF(ROW()-ROW(PaymentSchedule[[#Headers],[PMT NO]])&gt;ScheduledNumberOfPayments,"",ROW()-ROW(PaymentSchedule[[#Headers],[PMT NO]])),"")</f>
        <v/>
      </c>
      <c r="C286" s="13" t="str">
        <f ca="1">IF(PaymentSchedule[[#This Row],[PMT NO]]&lt;&gt;"",EOMONTH(LoanStartDate,ROW(PaymentSchedule[[#This Row],[PMT NO]])-ROW(PaymentSchedule[[#Headers],[PMT NO]])-2)+DAY(LoanStartDate),"")</f>
        <v/>
      </c>
      <c r="D286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86" s="15" t="str">
        <f ca="1">IF(PaymentSchedule[[#This Row],[PMT NO]]&lt;&gt;"",ScheduledPayment,"")</f>
        <v/>
      </c>
      <c r="F286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6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6" s="15" t="str">
        <f ca="1">IF(PaymentSchedule[[#This Row],[PMT NO]]&lt;&gt;"",PaymentSchedule[[#This Row],[TOTAL PAYMENT]]-PaymentSchedule[[#This Row],[INTEREST]],"")</f>
        <v/>
      </c>
      <c r="I286" s="15" t="str">
        <f ca="1">IF(PaymentSchedule[[#This Row],[PMT NO]]&lt;&gt;"",PaymentSchedule[[#This Row],[BEGINNING BALANCE]]*(InterestRate/PaymentsPerYear),"")</f>
        <v/>
      </c>
      <c r="J286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6" s="15" t="str">
        <f ca="1">IF(PaymentSchedule[[#This Row],[PMT NO]]&lt;&gt;"",SUM(INDEX(PaymentSchedule[INTEREST],1,1):PaymentSchedule[[#This Row],[INTEREST]]),"")</f>
        <v/>
      </c>
    </row>
    <row r="287" spans="2:11" x14ac:dyDescent="0.2">
      <c r="B287" s="11" t="str">
        <f ca="1">IF(LoanIsGood,IF(ROW()-ROW(PaymentSchedule[[#Headers],[PMT NO]])&gt;ScheduledNumberOfPayments,"",ROW()-ROW(PaymentSchedule[[#Headers],[PMT NO]])),"")</f>
        <v/>
      </c>
      <c r="C287" s="13" t="str">
        <f ca="1">IF(PaymentSchedule[[#This Row],[PMT NO]]&lt;&gt;"",EOMONTH(LoanStartDate,ROW(PaymentSchedule[[#This Row],[PMT NO]])-ROW(PaymentSchedule[[#Headers],[PMT NO]])-2)+DAY(LoanStartDate),"")</f>
        <v/>
      </c>
      <c r="D287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87" s="15" t="str">
        <f ca="1">IF(PaymentSchedule[[#This Row],[PMT NO]]&lt;&gt;"",ScheduledPayment,"")</f>
        <v/>
      </c>
      <c r="F287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7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7" s="15" t="str">
        <f ca="1">IF(PaymentSchedule[[#This Row],[PMT NO]]&lt;&gt;"",PaymentSchedule[[#This Row],[TOTAL PAYMENT]]-PaymentSchedule[[#This Row],[INTEREST]],"")</f>
        <v/>
      </c>
      <c r="I287" s="15" t="str">
        <f ca="1">IF(PaymentSchedule[[#This Row],[PMT NO]]&lt;&gt;"",PaymentSchedule[[#This Row],[BEGINNING BALANCE]]*(InterestRate/PaymentsPerYear),"")</f>
        <v/>
      </c>
      <c r="J287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7" s="15" t="str">
        <f ca="1">IF(PaymentSchedule[[#This Row],[PMT NO]]&lt;&gt;"",SUM(INDEX(PaymentSchedule[INTEREST],1,1):PaymentSchedule[[#This Row],[INTEREST]]),"")</f>
        <v/>
      </c>
    </row>
    <row r="288" spans="2:11" x14ac:dyDescent="0.2">
      <c r="B288" s="11" t="str">
        <f ca="1">IF(LoanIsGood,IF(ROW()-ROW(PaymentSchedule[[#Headers],[PMT NO]])&gt;ScheduledNumberOfPayments,"",ROW()-ROW(PaymentSchedule[[#Headers],[PMT NO]])),"")</f>
        <v/>
      </c>
      <c r="C288" s="13" t="str">
        <f ca="1">IF(PaymentSchedule[[#This Row],[PMT NO]]&lt;&gt;"",EOMONTH(LoanStartDate,ROW(PaymentSchedule[[#This Row],[PMT NO]])-ROW(PaymentSchedule[[#Headers],[PMT NO]])-2)+DAY(LoanStartDate),"")</f>
        <v/>
      </c>
      <c r="D288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88" s="15" t="str">
        <f ca="1">IF(PaymentSchedule[[#This Row],[PMT NO]]&lt;&gt;"",ScheduledPayment,"")</f>
        <v/>
      </c>
      <c r="F288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8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8" s="15" t="str">
        <f ca="1">IF(PaymentSchedule[[#This Row],[PMT NO]]&lt;&gt;"",PaymentSchedule[[#This Row],[TOTAL PAYMENT]]-PaymentSchedule[[#This Row],[INTEREST]],"")</f>
        <v/>
      </c>
      <c r="I288" s="15" t="str">
        <f ca="1">IF(PaymentSchedule[[#This Row],[PMT NO]]&lt;&gt;"",PaymentSchedule[[#This Row],[BEGINNING BALANCE]]*(InterestRate/PaymentsPerYear),"")</f>
        <v/>
      </c>
      <c r="J288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8" s="15" t="str">
        <f ca="1">IF(PaymentSchedule[[#This Row],[PMT NO]]&lt;&gt;"",SUM(INDEX(PaymentSchedule[INTEREST],1,1):PaymentSchedule[[#This Row],[INTEREST]]),"")</f>
        <v/>
      </c>
    </row>
    <row r="289" spans="2:11" x14ac:dyDescent="0.2">
      <c r="B289" s="11" t="str">
        <f ca="1">IF(LoanIsGood,IF(ROW()-ROW(PaymentSchedule[[#Headers],[PMT NO]])&gt;ScheduledNumberOfPayments,"",ROW()-ROW(PaymentSchedule[[#Headers],[PMT NO]])),"")</f>
        <v/>
      </c>
      <c r="C289" s="13" t="str">
        <f ca="1">IF(PaymentSchedule[[#This Row],[PMT NO]]&lt;&gt;"",EOMONTH(LoanStartDate,ROW(PaymentSchedule[[#This Row],[PMT NO]])-ROW(PaymentSchedule[[#Headers],[PMT NO]])-2)+DAY(LoanStartDate),"")</f>
        <v/>
      </c>
      <c r="D289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89" s="15" t="str">
        <f ca="1">IF(PaymentSchedule[[#This Row],[PMT NO]]&lt;&gt;"",ScheduledPayment,"")</f>
        <v/>
      </c>
      <c r="F289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89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89" s="15" t="str">
        <f ca="1">IF(PaymentSchedule[[#This Row],[PMT NO]]&lt;&gt;"",PaymentSchedule[[#This Row],[TOTAL PAYMENT]]-PaymentSchedule[[#This Row],[INTEREST]],"")</f>
        <v/>
      </c>
      <c r="I289" s="15" t="str">
        <f ca="1">IF(PaymentSchedule[[#This Row],[PMT NO]]&lt;&gt;"",PaymentSchedule[[#This Row],[BEGINNING BALANCE]]*(InterestRate/PaymentsPerYear),"")</f>
        <v/>
      </c>
      <c r="J289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89" s="15" t="str">
        <f ca="1">IF(PaymentSchedule[[#This Row],[PMT NO]]&lt;&gt;"",SUM(INDEX(PaymentSchedule[INTEREST],1,1):PaymentSchedule[[#This Row],[INTEREST]]),"")</f>
        <v/>
      </c>
    </row>
    <row r="290" spans="2:11" x14ac:dyDescent="0.2">
      <c r="B290" s="11" t="str">
        <f ca="1">IF(LoanIsGood,IF(ROW()-ROW(PaymentSchedule[[#Headers],[PMT NO]])&gt;ScheduledNumberOfPayments,"",ROW()-ROW(PaymentSchedule[[#Headers],[PMT NO]])),"")</f>
        <v/>
      </c>
      <c r="C290" s="13" t="str">
        <f ca="1">IF(PaymentSchedule[[#This Row],[PMT NO]]&lt;&gt;"",EOMONTH(LoanStartDate,ROW(PaymentSchedule[[#This Row],[PMT NO]])-ROW(PaymentSchedule[[#Headers],[PMT NO]])-2)+DAY(LoanStartDate),"")</f>
        <v/>
      </c>
      <c r="D290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90" s="15" t="str">
        <f ca="1">IF(PaymentSchedule[[#This Row],[PMT NO]]&lt;&gt;"",ScheduledPayment,"")</f>
        <v/>
      </c>
      <c r="F290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0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0" s="15" t="str">
        <f ca="1">IF(PaymentSchedule[[#This Row],[PMT NO]]&lt;&gt;"",PaymentSchedule[[#This Row],[TOTAL PAYMENT]]-PaymentSchedule[[#This Row],[INTEREST]],"")</f>
        <v/>
      </c>
      <c r="I290" s="15" t="str">
        <f ca="1">IF(PaymentSchedule[[#This Row],[PMT NO]]&lt;&gt;"",PaymentSchedule[[#This Row],[BEGINNING BALANCE]]*(InterestRate/PaymentsPerYear),"")</f>
        <v/>
      </c>
      <c r="J290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0" s="15" t="str">
        <f ca="1">IF(PaymentSchedule[[#This Row],[PMT NO]]&lt;&gt;"",SUM(INDEX(PaymentSchedule[INTEREST],1,1):PaymentSchedule[[#This Row],[INTEREST]]),"")</f>
        <v/>
      </c>
    </row>
    <row r="291" spans="2:11" x14ac:dyDescent="0.2">
      <c r="B291" s="11" t="str">
        <f ca="1">IF(LoanIsGood,IF(ROW()-ROW(PaymentSchedule[[#Headers],[PMT NO]])&gt;ScheduledNumberOfPayments,"",ROW()-ROW(PaymentSchedule[[#Headers],[PMT NO]])),"")</f>
        <v/>
      </c>
      <c r="C291" s="13" t="str">
        <f ca="1">IF(PaymentSchedule[[#This Row],[PMT NO]]&lt;&gt;"",EOMONTH(LoanStartDate,ROW(PaymentSchedule[[#This Row],[PMT NO]])-ROW(PaymentSchedule[[#Headers],[PMT NO]])-2)+DAY(LoanStartDate),"")</f>
        <v/>
      </c>
      <c r="D291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91" s="15" t="str">
        <f ca="1">IF(PaymentSchedule[[#This Row],[PMT NO]]&lt;&gt;"",ScheduledPayment,"")</f>
        <v/>
      </c>
      <c r="F291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1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1" s="15" t="str">
        <f ca="1">IF(PaymentSchedule[[#This Row],[PMT NO]]&lt;&gt;"",PaymentSchedule[[#This Row],[TOTAL PAYMENT]]-PaymentSchedule[[#This Row],[INTEREST]],"")</f>
        <v/>
      </c>
      <c r="I291" s="15" t="str">
        <f ca="1">IF(PaymentSchedule[[#This Row],[PMT NO]]&lt;&gt;"",PaymentSchedule[[#This Row],[BEGINNING BALANCE]]*(InterestRate/PaymentsPerYear),"")</f>
        <v/>
      </c>
      <c r="J291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1" s="15" t="str">
        <f ca="1">IF(PaymentSchedule[[#This Row],[PMT NO]]&lt;&gt;"",SUM(INDEX(PaymentSchedule[INTEREST],1,1):PaymentSchedule[[#This Row],[INTEREST]]),"")</f>
        <v/>
      </c>
    </row>
    <row r="292" spans="2:11" x14ac:dyDescent="0.2">
      <c r="B292" s="11" t="str">
        <f ca="1">IF(LoanIsGood,IF(ROW()-ROW(PaymentSchedule[[#Headers],[PMT NO]])&gt;ScheduledNumberOfPayments,"",ROW()-ROW(PaymentSchedule[[#Headers],[PMT NO]])),"")</f>
        <v/>
      </c>
      <c r="C292" s="13" t="str">
        <f ca="1">IF(PaymentSchedule[[#This Row],[PMT NO]]&lt;&gt;"",EOMONTH(LoanStartDate,ROW(PaymentSchedule[[#This Row],[PMT NO]])-ROW(PaymentSchedule[[#Headers],[PMT NO]])-2)+DAY(LoanStartDate),"")</f>
        <v/>
      </c>
      <c r="D292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92" s="15" t="str">
        <f ca="1">IF(PaymentSchedule[[#This Row],[PMT NO]]&lt;&gt;"",ScheduledPayment,"")</f>
        <v/>
      </c>
      <c r="F292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2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2" s="15" t="str">
        <f ca="1">IF(PaymentSchedule[[#This Row],[PMT NO]]&lt;&gt;"",PaymentSchedule[[#This Row],[TOTAL PAYMENT]]-PaymentSchedule[[#This Row],[INTEREST]],"")</f>
        <v/>
      </c>
      <c r="I292" s="15" t="str">
        <f ca="1">IF(PaymentSchedule[[#This Row],[PMT NO]]&lt;&gt;"",PaymentSchedule[[#This Row],[BEGINNING BALANCE]]*(InterestRate/PaymentsPerYear),"")</f>
        <v/>
      </c>
      <c r="J292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2" s="15" t="str">
        <f ca="1">IF(PaymentSchedule[[#This Row],[PMT NO]]&lt;&gt;"",SUM(INDEX(PaymentSchedule[INTEREST],1,1):PaymentSchedule[[#This Row],[INTEREST]]),"")</f>
        <v/>
      </c>
    </row>
    <row r="293" spans="2:11" x14ac:dyDescent="0.2">
      <c r="B293" s="11" t="str">
        <f ca="1">IF(LoanIsGood,IF(ROW()-ROW(PaymentSchedule[[#Headers],[PMT NO]])&gt;ScheduledNumberOfPayments,"",ROW()-ROW(PaymentSchedule[[#Headers],[PMT NO]])),"")</f>
        <v/>
      </c>
      <c r="C293" s="13" t="str">
        <f ca="1">IF(PaymentSchedule[[#This Row],[PMT NO]]&lt;&gt;"",EOMONTH(LoanStartDate,ROW(PaymentSchedule[[#This Row],[PMT NO]])-ROW(PaymentSchedule[[#Headers],[PMT NO]])-2)+DAY(LoanStartDate),"")</f>
        <v/>
      </c>
      <c r="D293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93" s="15" t="str">
        <f ca="1">IF(PaymentSchedule[[#This Row],[PMT NO]]&lt;&gt;"",ScheduledPayment,"")</f>
        <v/>
      </c>
      <c r="F293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3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3" s="15" t="str">
        <f ca="1">IF(PaymentSchedule[[#This Row],[PMT NO]]&lt;&gt;"",PaymentSchedule[[#This Row],[TOTAL PAYMENT]]-PaymentSchedule[[#This Row],[INTEREST]],"")</f>
        <v/>
      </c>
      <c r="I293" s="15" t="str">
        <f ca="1">IF(PaymentSchedule[[#This Row],[PMT NO]]&lt;&gt;"",PaymentSchedule[[#This Row],[BEGINNING BALANCE]]*(InterestRate/PaymentsPerYear),"")</f>
        <v/>
      </c>
      <c r="J293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3" s="15" t="str">
        <f ca="1">IF(PaymentSchedule[[#This Row],[PMT NO]]&lt;&gt;"",SUM(INDEX(PaymentSchedule[INTEREST],1,1):PaymentSchedule[[#This Row],[INTEREST]]),"")</f>
        <v/>
      </c>
    </row>
    <row r="294" spans="2:11" x14ac:dyDescent="0.2">
      <c r="B294" s="11" t="str">
        <f ca="1">IF(LoanIsGood,IF(ROW()-ROW(PaymentSchedule[[#Headers],[PMT NO]])&gt;ScheduledNumberOfPayments,"",ROW()-ROW(PaymentSchedule[[#Headers],[PMT NO]])),"")</f>
        <v/>
      </c>
      <c r="C294" s="13" t="str">
        <f ca="1">IF(PaymentSchedule[[#This Row],[PMT NO]]&lt;&gt;"",EOMONTH(LoanStartDate,ROW(PaymentSchedule[[#This Row],[PMT NO]])-ROW(PaymentSchedule[[#Headers],[PMT NO]])-2)+DAY(LoanStartDate),"")</f>
        <v/>
      </c>
      <c r="D294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94" s="15" t="str">
        <f ca="1">IF(PaymentSchedule[[#This Row],[PMT NO]]&lt;&gt;"",ScheduledPayment,"")</f>
        <v/>
      </c>
      <c r="F294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4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4" s="15" t="str">
        <f ca="1">IF(PaymentSchedule[[#This Row],[PMT NO]]&lt;&gt;"",PaymentSchedule[[#This Row],[TOTAL PAYMENT]]-PaymentSchedule[[#This Row],[INTEREST]],"")</f>
        <v/>
      </c>
      <c r="I294" s="15" t="str">
        <f ca="1">IF(PaymentSchedule[[#This Row],[PMT NO]]&lt;&gt;"",PaymentSchedule[[#This Row],[BEGINNING BALANCE]]*(InterestRate/PaymentsPerYear),"")</f>
        <v/>
      </c>
      <c r="J294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4" s="15" t="str">
        <f ca="1">IF(PaymentSchedule[[#This Row],[PMT NO]]&lt;&gt;"",SUM(INDEX(PaymentSchedule[INTEREST],1,1):PaymentSchedule[[#This Row],[INTEREST]]),"")</f>
        <v/>
      </c>
    </row>
    <row r="295" spans="2:11" x14ac:dyDescent="0.2">
      <c r="B295" s="11" t="str">
        <f ca="1">IF(LoanIsGood,IF(ROW()-ROW(PaymentSchedule[[#Headers],[PMT NO]])&gt;ScheduledNumberOfPayments,"",ROW()-ROW(PaymentSchedule[[#Headers],[PMT NO]])),"")</f>
        <v/>
      </c>
      <c r="C295" s="13" t="str">
        <f ca="1">IF(PaymentSchedule[[#This Row],[PMT NO]]&lt;&gt;"",EOMONTH(LoanStartDate,ROW(PaymentSchedule[[#This Row],[PMT NO]])-ROW(PaymentSchedule[[#Headers],[PMT NO]])-2)+DAY(LoanStartDate),"")</f>
        <v/>
      </c>
      <c r="D295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95" s="15" t="str">
        <f ca="1">IF(PaymentSchedule[[#This Row],[PMT NO]]&lt;&gt;"",ScheduledPayment,"")</f>
        <v/>
      </c>
      <c r="F295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5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5" s="15" t="str">
        <f ca="1">IF(PaymentSchedule[[#This Row],[PMT NO]]&lt;&gt;"",PaymentSchedule[[#This Row],[TOTAL PAYMENT]]-PaymentSchedule[[#This Row],[INTEREST]],"")</f>
        <v/>
      </c>
      <c r="I295" s="15" t="str">
        <f ca="1">IF(PaymentSchedule[[#This Row],[PMT NO]]&lt;&gt;"",PaymentSchedule[[#This Row],[BEGINNING BALANCE]]*(InterestRate/PaymentsPerYear),"")</f>
        <v/>
      </c>
      <c r="J295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5" s="15" t="str">
        <f ca="1">IF(PaymentSchedule[[#This Row],[PMT NO]]&lt;&gt;"",SUM(INDEX(PaymentSchedule[INTEREST],1,1):PaymentSchedule[[#This Row],[INTEREST]]),"")</f>
        <v/>
      </c>
    </row>
    <row r="296" spans="2:11" x14ac:dyDescent="0.2">
      <c r="B296" s="11" t="str">
        <f ca="1">IF(LoanIsGood,IF(ROW()-ROW(PaymentSchedule[[#Headers],[PMT NO]])&gt;ScheduledNumberOfPayments,"",ROW()-ROW(PaymentSchedule[[#Headers],[PMT NO]])),"")</f>
        <v/>
      </c>
      <c r="C296" s="13" t="str">
        <f ca="1">IF(PaymentSchedule[[#This Row],[PMT NO]]&lt;&gt;"",EOMONTH(LoanStartDate,ROW(PaymentSchedule[[#This Row],[PMT NO]])-ROW(PaymentSchedule[[#Headers],[PMT NO]])-2)+DAY(LoanStartDate),"")</f>
        <v/>
      </c>
      <c r="D296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96" s="15" t="str">
        <f ca="1">IF(PaymentSchedule[[#This Row],[PMT NO]]&lt;&gt;"",ScheduledPayment,"")</f>
        <v/>
      </c>
      <c r="F296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6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6" s="15" t="str">
        <f ca="1">IF(PaymentSchedule[[#This Row],[PMT NO]]&lt;&gt;"",PaymentSchedule[[#This Row],[TOTAL PAYMENT]]-PaymentSchedule[[#This Row],[INTEREST]],"")</f>
        <v/>
      </c>
      <c r="I296" s="15" t="str">
        <f ca="1">IF(PaymentSchedule[[#This Row],[PMT NO]]&lt;&gt;"",PaymentSchedule[[#This Row],[BEGINNING BALANCE]]*(InterestRate/PaymentsPerYear),"")</f>
        <v/>
      </c>
      <c r="J296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6" s="15" t="str">
        <f ca="1">IF(PaymentSchedule[[#This Row],[PMT NO]]&lt;&gt;"",SUM(INDEX(PaymentSchedule[INTEREST],1,1):PaymentSchedule[[#This Row],[INTEREST]]),"")</f>
        <v/>
      </c>
    </row>
    <row r="297" spans="2:11" x14ac:dyDescent="0.2">
      <c r="B297" s="11" t="str">
        <f ca="1">IF(LoanIsGood,IF(ROW()-ROW(PaymentSchedule[[#Headers],[PMT NO]])&gt;ScheduledNumberOfPayments,"",ROW()-ROW(PaymentSchedule[[#Headers],[PMT NO]])),"")</f>
        <v/>
      </c>
      <c r="C297" s="13" t="str">
        <f ca="1">IF(PaymentSchedule[[#This Row],[PMT NO]]&lt;&gt;"",EOMONTH(LoanStartDate,ROW(PaymentSchedule[[#This Row],[PMT NO]])-ROW(PaymentSchedule[[#Headers],[PMT NO]])-2)+DAY(LoanStartDate),"")</f>
        <v/>
      </c>
      <c r="D297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97" s="15" t="str">
        <f ca="1">IF(PaymentSchedule[[#This Row],[PMT NO]]&lt;&gt;"",ScheduledPayment,"")</f>
        <v/>
      </c>
      <c r="F297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7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7" s="15" t="str">
        <f ca="1">IF(PaymentSchedule[[#This Row],[PMT NO]]&lt;&gt;"",PaymentSchedule[[#This Row],[TOTAL PAYMENT]]-PaymentSchedule[[#This Row],[INTEREST]],"")</f>
        <v/>
      </c>
      <c r="I297" s="15" t="str">
        <f ca="1">IF(PaymentSchedule[[#This Row],[PMT NO]]&lt;&gt;"",PaymentSchedule[[#This Row],[BEGINNING BALANCE]]*(InterestRate/PaymentsPerYear),"")</f>
        <v/>
      </c>
      <c r="J297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7" s="15" t="str">
        <f ca="1">IF(PaymentSchedule[[#This Row],[PMT NO]]&lt;&gt;"",SUM(INDEX(PaymentSchedule[INTEREST],1,1):PaymentSchedule[[#This Row],[INTEREST]]),"")</f>
        <v/>
      </c>
    </row>
    <row r="298" spans="2:11" x14ac:dyDescent="0.2">
      <c r="B298" s="11" t="str">
        <f ca="1">IF(LoanIsGood,IF(ROW()-ROW(PaymentSchedule[[#Headers],[PMT NO]])&gt;ScheduledNumberOfPayments,"",ROW()-ROW(PaymentSchedule[[#Headers],[PMT NO]])),"")</f>
        <v/>
      </c>
      <c r="C298" s="13" t="str">
        <f ca="1">IF(PaymentSchedule[[#This Row],[PMT NO]]&lt;&gt;"",EOMONTH(LoanStartDate,ROW(PaymentSchedule[[#This Row],[PMT NO]])-ROW(PaymentSchedule[[#Headers],[PMT NO]])-2)+DAY(LoanStartDate),"")</f>
        <v/>
      </c>
      <c r="D298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98" s="15" t="str">
        <f ca="1">IF(PaymentSchedule[[#This Row],[PMT NO]]&lt;&gt;"",ScheduledPayment,"")</f>
        <v/>
      </c>
      <c r="F298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8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8" s="15" t="str">
        <f ca="1">IF(PaymentSchedule[[#This Row],[PMT NO]]&lt;&gt;"",PaymentSchedule[[#This Row],[TOTAL PAYMENT]]-PaymentSchedule[[#This Row],[INTEREST]],"")</f>
        <v/>
      </c>
      <c r="I298" s="15" t="str">
        <f ca="1">IF(PaymentSchedule[[#This Row],[PMT NO]]&lt;&gt;"",PaymentSchedule[[#This Row],[BEGINNING BALANCE]]*(InterestRate/PaymentsPerYear),"")</f>
        <v/>
      </c>
      <c r="J298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8" s="15" t="str">
        <f ca="1">IF(PaymentSchedule[[#This Row],[PMT NO]]&lt;&gt;"",SUM(INDEX(PaymentSchedule[INTEREST],1,1):PaymentSchedule[[#This Row],[INTEREST]]),"")</f>
        <v/>
      </c>
    </row>
    <row r="299" spans="2:11" x14ac:dyDescent="0.2">
      <c r="B299" s="11" t="str">
        <f ca="1">IF(LoanIsGood,IF(ROW()-ROW(PaymentSchedule[[#Headers],[PMT NO]])&gt;ScheduledNumberOfPayments,"",ROW()-ROW(PaymentSchedule[[#Headers],[PMT NO]])),"")</f>
        <v/>
      </c>
      <c r="C299" s="13" t="str">
        <f ca="1">IF(PaymentSchedule[[#This Row],[PMT NO]]&lt;&gt;"",EOMONTH(LoanStartDate,ROW(PaymentSchedule[[#This Row],[PMT NO]])-ROW(PaymentSchedule[[#Headers],[PMT NO]])-2)+DAY(LoanStartDate),"")</f>
        <v/>
      </c>
      <c r="D299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299" s="15" t="str">
        <f ca="1">IF(PaymentSchedule[[#This Row],[PMT NO]]&lt;&gt;"",ScheduledPayment,"")</f>
        <v/>
      </c>
      <c r="F299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299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299" s="15" t="str">
        <f ca="1">IF(PaymentSchedule[[#This Row],[PMT NO]]&lt;&gt;"",PaymentSchedule[[#This Row],[TOTAL PAYMENT]]-PaymentSchedule[[#This Row],[INTEREST]],"")</f>
        <v/>
      </c>
      <c r="I299" s="15" t="str">
        <f ca="1">IF(PaymentSchedule[[#This Row],[PMT NO]]&lt;&gt;"",PaymentSchedule[[#This Row],[BEGINNING BALANCE]]*(InterestRate/PaymentsPerYear),"")</f>
        <v/>
      </c>
      <c r="J299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299" s="15" t="str">
        <f ca="1">IF(PaymentSchedule[[#This Row],[PMT NO]]&lt;&gt;"",SUM(INDEX(PaymentSchedule[INTEREST],1,1):PaymentSchedule[[#This Row],[INTEREST]]),"")</f>
        <v/>
      </c>
    </row>
    <row r="300" spans="2:11" x14ac:dyDescent="0.2">
      <c r="B300" s="11" t="str">
        <f ca="1">IF(LoanIsGood,IF(ROW()-ROW(PaymentSchedule[[#Headers],[PMT NO]])&gt;ScheduledNumberOfPayments,"",ROW()-ROW(PaymentSchedule[[#Headers],[PMT NO]])),"")</f>
        <v/>
      </c>
      <c r="C300" s="13" t="str">
        <f ca="1">IF(PaymentSchedule[[#This Row],[PMT NO]]&lt;&gt;"",EOMONTH(LoanStartDate,ROW(PaymentSchedule[[#This Row],[PMT NO]])-ROW(PaymentSchedule[[#Headers],[PMT NO]])-2)+DAY(LoanStartDate),"")</f>
        <v/>
      </c>
      <c r="D300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00" s="15" t="str">
        <f ca="1">IF(PaymentSchedule[[#This Row],[PMT NO]]&lt;&gt;"",ScheduledPayment,"")</f>
        <v/>
      </c>
      <c r="F300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0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0" s="15" t="str">
        <f ca="1">IF(PaymentSchedule[[#This Row],[PMT NO]]&lt;&gt;"",PaymentSchedule[[#This Row],[TOTAL PAYMENT]]-PaymentSchedule[[#This Row],[INTEREST]],"")</f>
        <v/>
      </c>
      <c r="I300" s="15" t="str">
        <f ca="1">IF(PaymentSchedule[[#This Row],[PMT NO]]&lt;&gt;"",PaymentSchedule[[#This Row],[BEGINNING BALANCE]]*(InterestRate/PaymentsPerYear),"")</f>
        <v/>
      </c>
      <c r="J300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0" s="15" t="str">
        <f ca="1">IF(PaymentSchedule[[#This Row],[PMT NO]]&lt;&gt;"",SUM(INDEX(PaymentSchedule[INTEREST],1,1):PaymentSchedule[[#This Row],[INTEREST]]),"")</f>
        <v/>
      </c>
    </row>
    <row r="301" spans="2:11" x14ac:dyDescent="0.2">
      <c r="B301" s="11" t="str">
        <f ca="1">IF(LoanIsGood,IF(ROW()-ROW(PaymentSchedule[[#Headers],[PMT NO]])&gt;ScheduledNumberOfPayments,"",ROW()-ROW(PaymentSchedule[[#Headers],[PMT NO]])),"")</f>
        <v/>
      </c>
      <c r="C301" s="13" t="str">
        <f ca="1">IF(PaymentSchedule[[#This Row],[PMT NO]]&lt;&gt;"",EOMONTH(LoanStartDate,ROW(PaymentSchedule[[#This Row],[PMT NO]])-ROW(PaymentSchedule[[#Headers],[PMT NO]])-2)+DAY(LoanStartDate),"")</f>
        <v/>
      </c>
      <c r="D301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01" s="15" t="str">
        <f ca="1">IF(PaymentSchedule[[#This Row],[PMT NO]]&lt;&gt;"",ScheduledPayment,"")</f>
        <v/>
      </c>
      <c r="F301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1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1" s="15" t="str">
        <f ca="1">IF(PaymentSchedule[[#This Row],[PMT NO]]&lt;&gt;"",PaymentSchedule[[#This Row],[TOTAL PAYMENT]]-PaymentSchedule[[#This Row],[INTEREST]],"")</f>
        <v/>
      </c>
      <c r="I301" s="15" t="str">
        <f ca="1">IF(PaymentSchedule[[#This Row],[PMT NO]]&lt;&gt;"",PaymentSchedule[[#This Row],[BEGINNING BALANCE]]*(InterestRate/PaymentsPerYear),"")</f>
        <v/>
      </c>
      <c r="J301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1" s="15" t="str">
        <f ca="1">IF(PaymentSchedule[[#This Row],[PMT NO]]&lt;&gt;"",SUM(INDEX(PaymentSchedule[INTEREST],1,1):PaymentSchedule[[#This Row],[INTEREST]]),"")</f>
        <v/>
      </c>
    </row>
    <row r="302" spans="2:11" x14ac:dyDescent="0.2">
      <c r="B302" s="11" t="str">
        <f ca="1">IF(LoanIsGood,IF(ROW()-ROW(PaymentSchedule[[#Headers],[PMT NO]])&gt;ScheduledNumberOfPayments,"",ROW()-ROW(PaymentSchedule[[#Headers],[PMT NO]])),"")</f>
        <v/>
      </c>
      <c r="C302" s="13" t="str">
        <f ca="1">IF(PaymentSchedule[[#This Row],[PMT NO]]&lt;&gt;"",EOMONTH(LoanStartDate,ROW(PaymentSchedule[[#This Row],[PMT NO]])-ROW(PaymentSchedule[[#Headers],[PMT NO]])-2)+DAY(LoanStartDate),"")</f>
        <v/>
      </c>
      <c r="D302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02" s="15" t="str">
        <f ca="1">IF(PaymentSchedule[[#This Row],[PMT NO]]&lt;&gt;"",ScheduledPayment,"")</f>
        <v/>
      </c>
      <c r="F302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2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2" s="15" t="str">
        <f ca="1">IF(PaymentSchedule[[#This Row],[PMT NO]]&lt;&gt;"",PaymentSchedule[[#This Row],[TOTAL PAYMENT]]-PaymentSchedule[[#This Row],[INTEREST]],"")</f>
        <v/>
      </c>
      <c r="I302" s="15" t="str">
        <f ca="1">IF(PaymentSchedule[[#This Row],[PMT NO]]&lt;&gt;"",PaymentSchedule[[#This Row],[BEGINNING BALANCE]]*(InterestRate/PaymentsPerYear),"")</f>
        <v/>
      </c>
      <c r="J302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2" s="15" t="str">
        <f ca="1">IF(PaymentSchedule[[#This Row],[PMT NO]]&lt;&gt;"",SUM(INDEX(PaymentSchedule[INTEREST],1,1):PaymentSchedule[[#This Row],[INTEREST]]),"")</f>
        <v/>
      </c>
    </row>
    <row r="303" spans="2:11" x14ac:dyDescent="0.2">
      <c r="B303" s="11" t="str">
        <f ca="1">IF(LoanIsGood,IF(ROW()-ROW(PaymentSchedule[[#Headers],[PMT NO]])&gt;ScheduledNumberOfPayments,"",ROW()-ROW(PaymentSchedule[[#Headers],[PMT NO]])),"")</f>
        <v/>
      </c>
      <c r="C303" s="13" t="str">
        <f ca="1">IF(PaymentSchedule[[#This Row],[PMT NO]]&lt;&gt;"",EOMONTH(LoanStartDate,ROW(PaymentSchedule[[#This Row],[PMT NO]])-ROW(PaymentSchedule[[#Headers],[PMT NO]])-2)+DAY(LoanStartDate),"")</f>
        <v/>
      </c>
      <c r="D303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03" s="15" t="str">
        <f ca="1">IF(PaymentSchedule[[#This Row],[PMT NO]]&lt;&gt;"",ScheduledPayment,"")</f>
        <v/>
      </c>
      <c r="F303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3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3" s="15" t="str">
        <f ca="1">IF(PaymentSchedule[[#This Row],[PMT NO]]&lt;&gt;"",PaymentSchedule[[#This Row],[TOTAL PAYMENT]]-PaymentSchedule[[#This Row],[INTEREST]],"")</f>
        <v/>
      </c>
      <c r="I303" s="15" t="str">
        <f ca="1">IF(PaymentSchedule[[#This Row],[PMT NO]]&lt;&gt;"",PaymentSchedule[[#This Row],[BEGINNING BALANCE]]*(InterestRate/PaymentsPerYear),"")</f>
        <v/>
      </c>
      <c r="J303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3" s="15" t="str">
        <f ca="1">IF(PaymentSchedule[[#This Row],[PMT NO]]&lt;&gt;"",SUM(INDEX(PaymentSchedule[INTEREST],1,1):PaymentSchedule[[#This Row],[INTEREST]]),"")</f>
        <v/>
      </c>
    </row>
    <row r="304" spans="2:11" x14ac:dyDescent="0.2">
      <c r="B304" s="11" t="str">
        <f ca="1">IF(LoanIsGood,IF(ROW()-ROW(PaymentSchedule[[#Headers],[PMT NO]])&gt;ScheduledNumberOfPayments,"",ROW()-ROW(PaymentSchedule[[#Headers],[PMT NO]])),"")</f>
        <v/>
      </c>
      <c r="C304" s="13" t="str">
        <f ca="1">IF(PaymentSchedule[[#This Row],[PMT NO]]&lt;&gt;"",EOMONTH(LoanStartDate,ROW(PaymentSchedule[[#This Row],[PMT NO]])-ROW(PaymentSchedule[[#Headers],[PMT NO]])-2)+DAY(LoanStartDate),"")</f>
        <v/>
      </c>
      <c r="D304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04" s="15" t="str">
        <f ca="1">IF(PaymentSchedule[[#This Row],[PMT NO]]&lt;&gt;"",ScheduledPayment,"")</f>
        <v/>
      </c>
      <c r="F304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4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4" s="15" t="str">
        <f ca="1">IF(PaymentSchedule[[#This Row],[PMT NO]]&lt;&gt;"",PaymentSchedule[[#This Row],[TOTAL PAYMENT]]-PaymentSchedule[[#This Row],[INTEREST]],"")</f>
        <v/>
      </c>
      <c r="I304" s="15" t="str">
        <f ca="1">IF(PaymentSchedule[[#This Row],[PMT NO]]&lt;&gt;"",PaymentSchedule[[#This Row],[BEGINNING BALANCE]]*(InterestRate/PaymentsPerYear),"")</f>
        <v/>
      </c>
      <c r="J304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4" s="15" t="str">
        <f ca="1">IF(PaymentSchedule[[#This Row],[PMT NO]]&lt;&gt;"",SUM(INDEX(PaymentSchedule[INTEREST],1,1):PaymentSchedule[[#This Row],[INTEREST]]),"")</f>
        <v/>
      </c>
    </row>
    <row r="305" spans="2:11" x14ac:dyDescent="0.2">
      <c r="B305" s="11" t="str">
        <f ca="1">IF(LoanIsGood,IF(ROW()-ROW(PaymentSchedule[[#Headers],[PMT NO]])&gt;ScheduledNumberOfPayments,"",ROW()-ROW(PaymentSchedule[[#Headers],[PMT NO]])),"")</f>
        <v/>
      </c>
      <c r="C305" s="13" t="str">
        <f ca="1">IF(PaymentSchedule[[#This Row],[PMT NO]]&lt;&gt;"",EOMONTH(LoanStartDate,ROW(PaymentSchedule[[#This Row],[PMT NO]])-ROW(PaymentSchedule[[#Headers],[PMT NO]])-2)+DAY(LoanStartDate),"")</f>
        <v/>
      </c>
      <c r="D305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05" s="15" t="str">
        <f ca="1">IF(PaymentSchedule[[#This Row],[PMT NO]]&lt;&gt;"",ScheduledPayment,"")</f>
        <v/>
      </c>
      <c r="F305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5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5" s="15" t="str">
        <f ca="1">IF(PaymentSchedule[[#This Row],[PMT NO]]&lt;&gt;"",PaymentSchedule[[#This Row],[TOTAL PAYMENT]]-PaymentSchedule[[#This Row],[INTEREST]],"")</f>
        <v/>
      </c>
      <c r="I305" s="15" t="str">
        <f ca="1">IF(PaymentSchedule[[#This Row],[PMT NO]]&lt;&gt;"",PaymentSchedule[[#This Row],[BEGINNING BALANCE]]*(InterestRate/PaymentsPerYear),"")</f>
        <v/>
      </c>
      <c r="J305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5" s="15" t="str">
        <f ca="1">IF(PaymentSchedule[[#This Row],[PMT NO]]&lt;&gt;"",SUM(INDEX(PaymentSchedule[INTEREST],1,1):PaymentSchedule[[#This Row],[INTEREST]]),"")</f>
        <v/>
      </c>
    </row>
    <row r="306" spans="2:11" x14ac:dyDescent="0.2">
      <c r="B306" s="11" t="str">
        <f ca="1">IF(LoanIsGood,IF(ROW()-ROW(PaymentSchedule[[#Headers],[PMT NO]])&gt;ScheduledNumberOfPayments,"",ROW()-ROW(PaymentSchedule[[#Headers],[PMT NO]])),"")</f>
        <v/>
      </c>
      <c r="C306" s="13" t="str">
        <f ca="1">IF(PaymentSchedule[[#This Row],[PMT NO]]&lt;&gt;"",EOMONTH(LoanStartDate,ROW(PaymentSchedule[[#This Row],[PMT NO]])-ROW(PaymentSchedule[[#Headers],[PMT NO]])-2)+DAY(LoanStartDate),"")</f>
        <v/>
      </c>
      <c r="D306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06" s="15" t="str">
        <f ca="1">IF(PaymentSchedule[[#This Row],[PMT NO]]&lt;&gt;"",ScheduledPayment,"")</f>
        <v/>
      </c>
      <c r="F306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6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6" s="15" t="str">
        <f ca="1">IF(PaymentSchedule[[#This Row],[PMT NO]]&lt;&gt;"",PaymentSchedule[[#This Row],[TOTAL PAYMENT]]-PaymentSchedule[[#This Row],[INTEREST]],"")</f>
        <v/>
      </c>
      <c r="I306" s="15" t="str">
        <f ca="1">IF(PaymentSchedule[[#This Row],[PMT NO]]&lt;&gt;"",PaymentSchedule[[#This Row],[BEGINNING BALANCE]]*(InterestRate/PaymentsPerYear),"")</f>
        <v/>
      </c>
      <c r="J306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6" s="15" t="str">
        <f ca="1">IF(PaymentSchedule[[#This Row],[PMT NO]]&lt;&gt;"",SUM(INDEX(PaymentSchedule[INTEREST],1,1):PaymentSchedule[[#This Row],[INTEREST]]),"")</f>
        <v/>
      </c>
    </row>
    <row r="307" spans="2:11" x14ac:dyDescent="0.2">
      <c r="B307" s="11" t="str">
        <f ca="1">IF(LoanIsGood,IF(ROW()-ROW(PaymentSchedule[[#Headers],[PMT NO]])&gt;ScheduledNumberOfPayments,"",ROW()-ROW(PaymentSchedule[[#Headers],[PMT NO]])),"")</f>
        <v/>
      </c>
      <c r="C307" s="13" t="str">
        <f ca="1">IF(PaymentSchedule[[#This Row],[PMT NO]]&lt;&gt;"",EOMONTH(LoanStartDate,ROW(PaymentSchedule[[#This Row],[PMT NO]])-ROW(PaymentSchedule[[#Headers],[PMT NO]])-2)+DAY(LoanStartDate),"")</f>
        <v/>
      </c>
      <c r="D307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07" s="15" t="str">
        <f ca="1">IF(PaymentSchedule[[#This Row],[PMT NO]]&lt;&gt;"",ScheduledPayment,"")</f>
        <v/>
      </c>
      <c r="F307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7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7" s="15" t="str">
        <f ca="1">IF(PaymentSchedule[[#This Row],[PMT NO]]&lt;&gt;"",PaymentSchedule[[#This Row],[TOTAL PAYMENT]]-PaymentSchedule[[#This Row],[INTEREST]],"")</f>
        <v/>
      </c>
      <c r="I307" s="15" t="str">
        <f ca="1">IF(PaymentSchedule[[#This Row],[PMT NO]]&lt;&gt;"",PaymentSchedule[[#This Row],[BEGINNING BALANCE]]*(InterestRate/PaymentsPerYear),"")</f>
        <v/>
      </c>
      <c r="J307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7" s="15" t="str">
        <f ca="1">IF(PaymentSchedule[[#This Row],[PMT NO]]&lt;&gt;"",SUM(INDEX(PaymentSchedule[INTEREST],1,1):PaymentSchedule[[#This Row],[INTEREST]]),"")</f>
        <v/>
      </c>
    </row>
    <row r="308" spans="2:11" x14ac:dyDescent="0.2">
      <c r="B308" s="11" t="str">
        <f ca="1">IF(LoanIsGood,IF(ROW()-ROW(PaymentSchedule[[#Headers],[PMT NO]])&gt;ScheduledNumberOfPayments,"",ROW()-ROW(PaymentSchedule[[#Headers],[PMT NO]])),"")</f>
        <v/>
      </c>
      <c r="C308" s="13" t="str">
        <f ca="1">IF(PaymentSchedule[[#This Row],[PMT NO]]&lt;&gt;"",EOMONTH(LoanStartDate,ROW(PaymentSchedule[[#This Row],[PMT NO]])-ROW(PaymentSchedule[[#Headers],[PMT NO]])-2)+DAY(LoanStartDate),"")</f>
        <v/>
      </c>
      <c r="D308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08" s="15" t="str">
        <f ca="1">IF(PaymentSchedule[[#This Row],[PMT NO]]&lt;&gt;"",ScheduledPayment,"")</f>
        <v/>
      </c>
      <c r="F308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8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8" s="15" t="str">
        <f ca="1">IF(PaymentSchedule[[#This Row],[PMT NO]]&lt;&gt;"",PaymentSchedule[[#This Row],[TOTAL PAYMENT]]-PaymentSchedule[[#This Row],[INTEREST]],"")</f>
        <v/>
      </c>
      <c r="I308" s="15" t="str">
        <f ca="1">IF(PaymentSchedule[[#This Row],[PMT NO]]&lt;&gt;"",PaymentSchedule[[#This Row],[BEGINNING BALANCE]]*(InterestRate/PaymentsPerYear),"")</f>
        <v/>
      </c>
      <c r="J308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8" s="15" t="str">
        <f ca="1">IF(PaymentSchedule[[#This Row],[PMT NO]]&lt;&gt;"",SUM(INDEX(PaymentSchedule[INTEREST],1,1):PaymentSchedule[[#This Row],[INTEREST]]),"")</f>
        <v/>
      </c>
    </row>
    <row r="309" spans="2:11" x14ac:dyDescent="0.2">
      <c r="B309" s="11" t="str">
        <f ca="1">IF(LoanIsGood,IF(ROW()-ROW(PaymentSchedule[[#Headers],[PMT NO]])&gt;ScheduledNumberOfPayments,"",ROW()-ROW(PaymentSchedule[[#Headers],[PMT NO]])),"")</f>
        <v/>
      </c>
      <c r="C309" s="13" t="str">
        <f ca="1">IF(PaymentSchedule[[#This Row],[PMT NO]]&lt;&gt;"",EOMONTH(LoanStartDate,ROW(PaymentSchedule[[#This Row],[PMT NO]])-ROW(PaymentSchedule[[#Headers],[PMT NO]])-2)+DAY(LoanStartDate),"")</f>
        <v/>
      </c>
      <c r="D309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09" s="15" t="str">
        <f ca="1">IF(PaymentSchedule[[#This Row],[PMT NO]]&lt;&gt;"",ScheduledPayment,"")</f>
        <v/>
      </c>
      <c r="F309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09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09" s="15" t="str">
        <f ca="1">IF(PaymentSchedule[[#This Row],[PMT NO]]&lt;&gt;"",PaymentSchedule[[#This Row],[TOTAL PAYMENT]]-PaymentSchedule[[#This Row],[INTEREST]],"")</f>
        <v/>
      </c>
      <c r="I309" s="15" t="str">
        <f ca="1">IF(PaymentSchedule[[#This Row],[PMT NO]]&lt;&gt;"",PaymentSchedule[[#This Row],[BEGINNING BALANCE]]*(InterestRate/PaymentsPerYear),"")</f>
        <v/>
      </c>
      <c r="J309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09" s="15" t="str">
        <f ca="1">IF(PaymentSchedule[[#This Row],[PMT NO]]&lt;&gt;"",SUM(INDEX(PaymentSchedule[INTEREST],1,1):PaymentSchedule[[#This Row],[INTEREST]]),"")</f>
        <v/>
      </c>
    </row>
    <row r="310" spans="2:11" x14ac:dyDescent="0.2">
      <c r="B310" s="11" t="str">
        <f ca="1">IF(LoanIsGood,IF(ROW()-ROW(PaymentSchedule[[#Headers],[PMT NO]])&gt;ScheduledNumberOfPayments,"",ROW()-ROW(PaymentSchedule[[#Headers],[PMT NO]])),"")</f>
        <v/>
      </c>
      <c r="C310" s="13" t="str">
        <f ca="1">IF(PaymentSchedule[[#This Row],[PMT NO]]&lt;&gt;"",EOMONTH(LoanStartDate,ROW(PaymentSchedule[[#This Row],[PMT NO]])-ROW(PaymentSchedule[[#Headers],[PMT NO]])-2)+DAY(LoanStartDate),"")</f>
        <v/>
      </c>
      <c r="D310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10" s="15" t="str">
        <f ca="1">IF(PaymentSchedule[[#This Row],[PMT NO]]&lt;&gt;"",ScheduledPayment,"")</f>
        <v/>
      </c>
      <c r="F310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0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0" s="15" t="str">
        <f ca="1">IF(PaymentSchedule[[#This Row],[PMT NO]]&lt;&gt;"",PaymentSchedule[[#This Row],[TOTAL PAYMENT]]-PaymentSchedule[[#This Row],[INTEREST]],"")</f>
        <v/>
      </c>
      <c r="I310" s="15" t="str">
        <f ca="1">IF(PaymentSchedule[[#This Row],[PMT NO]]&lt;&gt;"",PaymentSchedule[[#This Row],[BEGINNING BALANCE]]*(InterestRate/PaymentsPerYear),"")</f>
        <v/>
      </c>
      <c r="J310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0" s="15" t="str">
        <f ca="1">IF(PaymentSchedule[[#This Row],[PMT NO]]&lt;&gt;"",SUM(INDEX(PaymentSchedule[INTEREST],1,1):PaymentSchedule[[#This Row],[INTEREST]]),"")</f>
        <v/>
      </c>
    </row>
    <row r="311" spans="2:11" x14ac:dyDescent="0.2">
      <c r="B311" s="11" t="str">
        <f ca="1">IF(LoanIsGood,IF(ROW()-ROW(PaymentSchedule[[#Headers],[PMT NO]])&gt;ScheduledNumberOfPayments,"",ROW()-ROW(PaymentSchedule[[#Headers],[PMT NO]])),"")</f>
        <v/>
      </c>
      <c r="C311" s="13" t="str">
        <f ca="1">IF(PaymentSchedule[[#This Row],[PMT NO]]&lt;&gt;"",EOMONTH(LoanStartDate,ROW(PaymentSchedule[[#This Row],[PMT NO]])-ROW(PaymentSchedule[[#Headers],[PMT NO]])-2)+DAY(LoanStartDate),"")</f>
        <v/>
      </c>
      <c r="D311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11" s="15" t="str">
        <f ca="1">IF(PaymentSchedule[[#This Row],[PMT NO]]&lt;&gt;"",ScheduledPayment,"")</f>
        <v/>
      </c>
      <c r="F311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1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1" s="15" t="str">
        <f ca="1">IF(PaymentSchedule[[#This Row],[PMT NO]]&lt;&gt;"",PaymentSchedule[[#This Row],[TOTAL PAYMENT]]-PaymentSchedule[[#This Row],[INTEREST]],"")</f>
        <v/>
      </c>
      <c r="I311" s="15" t="str">
        <f ca="1">IF(PaymentSchedule[[#This Row],[PMT NO]]&lt;&gt;"",PaymentSchedule[[#This Row],[BEGINNING BALANCE]]*(InterestRate/PaymentsPerYear),"")</f>
        <v/>
      </c>
      <c r="J311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1" s="15" t="str">
        <f ca="1">IF(PaymentSchedule[[#This Row],[PMT NO]]&lt;&gt;"",SUM(INDEX(PaymentSchedule[INTEREST],1,1):PaymentSchedule[[#This Row],[INTEREST]]),"")</f>
        <v/>
      </c>
    </row>
    <row r="312" spans="2:11" x14ac:dyDescent="0.2">
      <c r="B312" s="11" t="str">
        <f ca="1">IF(LoanIsGood,IF(ROW()-ROW(PaymentSchedule[[#Headers],[PMT NO]])&gt;ScheduledNumberOfPayments,"",ROW()-ROW(PaymentSchedule[[#Headers],[PMT NO]])),"")</f>
        <v/>
      </c>
      <c r="C312" s="13" t="str">
        <f ca="1">IF(PaymentSchedule[[#This Row],[PMT NO]]&lt;&gt;"",EOMONTH(LoanStartDate,ROW(PaymentSchedule[[#This Row],[PMT NO]])-ROW(PaymentSchedule[[#Headers],[PMT NO]])-2)+DAY(LoanStartDate),"")</f>
        <v/>
      </c>
      <c r="D312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12" s="15" t="str">
        <f ca="1">IF(PaymentSchedule[[#This Row],[PMT NO]]&lt;&gt;"",ScheduledPayment,"")</f>
        <v/>
      </c>
      <c r="F312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2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2" s="15" t="str">
        <f ca="1">IF(PaymentSchedule[[#This Row],[PMT NO]]&lt;&gt;"",PaymentSchedule[[#This Row],[TOTAL PAYMENT]]-PaymentSchedule[[#This Row],[INTEREST]],"")</f>
        <v/>
      </c>
      <c r="I312" s="15" t="str">
        <f ca="1">IF(PaymentSchedule[[#This Row],[PMT NO]]&lt;&gt;"",PaymentSchedule[[#This Row],[BEGINNING BALANCE]]*(InterestRate/PaymentsPerYear),"")</f>
        <v/>
      </c>
      <c r="J312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2" s="15" t="str">
        <f ca="1">IF(PaymentSchedule[[#This Row],[PMT NO]]&lt;&gt;"",SUM(INDEX(PaymentSchedule[INTEREST],1,1):PaymentSchedule[[#This Row],[INTEREST]]),"")</f>
        <v/>
      </c>
    </row>
    <row r="313" spans="2:11" x14ac:dyDescent="0.2">
      <c r="B313" s="11" t="str">
        <f ca="1">IF(LoanIsGood,IF(ROW()-ROW(PaymentSchedule[[#Headers],[PMT NO]])&gt;ScheduledNumberOfPayments,"",ROW()-ROW(PaymentSchedule[[#Headers],[PMT NO]])),"")</f>
        <v/>
      </c>
      <c r="C313" s="13" t="str">
        <f ca="1">IF(PaymentSchedule[[#This Row],[PMT NO]]&lt;&gt;"",EOMONTH(LoanStartDate,ROW(PaymentSchedule[[#This Row],[PMT NO]])-ROW(PaymentSchedule[[#Headers],[PMT NO]])-2)+DAY(LoanStartDate),"")</f>
        <v/>
      </c>
      <c r="D313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13" s="15" t="str">
        <f ca="1">IF(PaymentSchedule[[#This Row],[PMT NO]]&lt;&gt;"",ScheduledPayment,"")</f>
        <v/>
      </c>
      <c r="F313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3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3" s="15" t="str">
        <f ca="1">IF(PaymentSchedule[[#This Row],[PMT NO]]&lt;&gt;"",PaymentSchedule[[#This Row],[TOTAL PAYMENT]]-PaymentSchedule[[#This Row],[INTEREST]],"")</f>
        <v/>
      </c>
      <c r="I313" s="15" t="str">
        <f ca="1">IF(PaymentSchedule[[#This Row],[PMT NO]]&lt;&gt;"",PaymentSchedule[[#This Row],[BEGINNING BALANCE]]*(InterestRate/PaymentsPerYear),"")</f>
        <v/>
      </c>
      <c r="J313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3" s="15" t="str">
        <f ca="1">IF(PaymentSchedule[[#This Row],[PMT NO]]&lt;&gt;"",SUM(INDEX(PaymentSchedule[INTEREST],1,1):PaymentSchedule[[#This Row],[INTEREST]]),"")</f>
        <v/>
      </c>
    </row>
    <row r="314" spans="2:11" x14ac:dyDescent="0.2">
      <c r="B314" s="11" t="str">
        <f ca="1">IF(LoanIsGood,IF(ROW()-ROW(PaymentSchedule[[#Headers],[PMT NO]])&gt;ScheduledNumberOfPayments,"",ROW()-ROW(PaymentSchedule[[#Headers],[PMT NO]])),"")</f>
        <v/>
      </c>
      <c r="C314" s="13" t="str">
        <f ca="1">IF(PaymentSchedule[[#This Row],[PMT NO]]&lt;&gt;"",EOMONTH(LoanStartDate,ROW(PaymentSchedule[[#This Row],[PMT NO]])-ROW(PaymentSchedule[[#Headers],[PMT NO]])-2)+DAY(LoanStartDate),"")</f>
        <v/>
      </c>
      <c r="D314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14" s="15" t="str">
        <f ca="1">IF(PaymentSchedule[[#This Row],[PMT NO]]&lt;&gt;"",ScheduledPayment,"")</f>
        <v/>
      </c>
      <c r="F314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4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4" s="15" t="str">
        <f ca="1">IF(PaymentSchedule[[#This Row],[PMT NO]]&lt;&gt;"",PaymentSchedule[[#This Row],[TOTAL PAYMENT]]-PaymentSchedule[[#This Row],[INTEREST]],"")</f>
        <v/>
      </c>
      <c r="I314" s="15" t="str">
        <f ca="1">IF(PaymentSchedule[[#This Row],[PMT NO]]&lt;&gt;"",PaymentSchedule[[#This Row],[BEGINNING BALANCE]]*(InterestRate/PaymentsPerYear),"")</f>
        <v/>
      </c>
      <c r="J314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4" s="15" t="str">
        <f ca="1">IF(PaymentSchedule[[#This Row],[PMT NO]]&lt;&gt;"",SUM(INDEX(PaymentSchedule[INTEREST],1,1):PaymentSchedule[[#This Row],[INTEREST]]),"")</f>
        <v/>
      </c>
    </row>
    <row r="315" spans="2:11" x14ac:dyDescent="0.2">
      <c r="B315" s="11" t="str">
        <f ca="1">IF(LoanIsGood,IF(ROW()-ROW(PaymentSchedule[[#Headers],[PMT NO]])&gt;ScheduledNumberOfPayments,"",ROW()-ROW(PaymentSchedule[[#Headers],[PMT NO]])),"")</f>
        <v/>
      </c>
      <c r="C315" s="13" t="str">
        <f ca="1">IF(PaymentSchedule[[#This Row],[PMT NO]]&lt;&gt;"",EOMONTH(LoanStartDate,ROW(PaymentSchedule[[#This Row],[PMT NO]])-ROW(PaymentSchedule[[#Headers],[PMT NO]])-2)+DAY(LoanStartDate),"")</f>
        <v/>
      </c>
      <c r="D315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15" s="15" t="str">
        <f ca="1">IF(PaymentSchedule[[#This Row],[PMT NO]]&lt;&gt;"",ScheduledPayment,"")</f>
        <v/>
      </c>
      <c r="F315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5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5" s="15" t="str">
        <f ca="1">IF(PaymentSchedule[[#This Row],[PMT NO]]&lt;&gt;"",PaymentSchedule[[#This Row],[TOTAL PAYMENT]]-PaymentSchedule[[#This Row],[INTEREST]],"")</f>
        <v/>
      </c>
      <c r="I315" s="15" t="str">
        <f ca="1">IF(PaymentSchedule[[#This Row],[PMT NO]]&lt;&gt;"",PaymentSchedule[[#This Row],[BEGINNING BALANCE]]*(InterestRate/PaymentsPerYear),"")</f>
        <v/>
      </c>
      <c r="J315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5" s="15" t="str">
        <f ca="1">IF(PaymentSchedule[[#This Row],[PMT NO]]&lt;&gt;"",SUM(INDEX(PaymentSchedule[INTEREST],1,1):PaymentSchedule[[#This Row],[INTEREST]]),"")</f>
        <v/>
      </c>
    </row>
    <row r="316" spans="2:11" x14ac:dyDescent="0.2">
      <c r="B316" s="11" t="str">
        <f ca="1">IF(LoanIsGood,IF(ROW()-ROW(PaymentSchedule[[#Headers],[PMT NO]])&gt;ScheduledNumberOfPayments,"",ROW()-ROW(PaymentSchedule[[#Headers],[PMT NO]])),"")</f>
        <v/>
      </c>
      <c r="C316" s="13" t="str">
        <f ca="1">IF(PaymentSchedule[[#This Row],[PMT NO]]&lt;&gt;"",EOMONTH(LoanStartDate,ROW(PaymentSchedule[[#This Row],[PMT NO]])-ROW(PaymentSchedule[[#Headers],[PMT NO]])-2)+DAY(LoanStartDate),"")</f>
        <v/>
      </c>
      <c r="D316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16" s="15" t="str">
        <f ca="1">IF(PaymentSchedule[[#This Row],[PMT NO]]&lt;&gt;"",ScheduledPayment,"")</f>
        <v/>
      </c>
      <c r="F316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6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6" s="15" t="str">
        <f ca="1">IF(PaymentSchedule[[#This Row],[PMT NO]]&lt;&gt;"",PaymentSchedule[[#This Row],[TOTAL PAYMENT]]-PaymentSchedule[[#This Row],[INTEREST]],"")</f>
        <v/>
      </c>
      <c r="I316" s="15" t="str">
        <f ca="1">IF(PaymentSchedule[[#This Row],[PMT NO]]&lt;&gt;"",PaymentSchedule[[#This Row],[BEGINNING BALANCE]]*(InterestRate/PaymentsPerYear),"")</f>
        <v/>
      </c>
      <c r="J316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6" s="15" t="str">
        <f ca="1">IF(PaymentSchedule[[#This Row],[PMT NO]]&lt;&gt;"",SUM(INDEX(PaymentSchedule[INTEREST],1,1):PaymentSchedule[[#This Row],[INTEREST]]),"")</f>
        <v/>
      </c>
    </row>
    <row r="317" spans="2:11" x14ac:dyDescent="0.2">
      <c r="B317" s="11" t="str">
        <f ca="1">IF(LoanIsGood,IF(ROW()-ROW(PaymentSchedule[[#Headers],[PMT NO]])&gt;ScheduledNumberOfPayments,"",ROW()-ROW(PaymentSchedule[[#Headers],[PMT NO]])),"")</f>
        <v/>
      </c>
      <c r="C317" s="13" t="str">
        <f ca="1">IF(PaymentSchedule[[#This Row],[PMT NO]]&lt;&gt;"",EOMONTH(LoanStartDate,ROW(PaymentSchedule[[#This Row],[PMT NO]])-ROW(PaymentSchedule[[#Headers],[PMT NO]])-2)+DAY(LoanStartDate),"")</f>
        <v/>
      </c>
      <c r="D317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17" s="15" t="str">
        <f ca="1">IF(PaymentSchedule[[#This Row],[PMT NO]]&lt;&gt;"",ScheduledPayment,"")</f>
        <v/>
      </c>
      <c r="F317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7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7" s="15" t="str">
        <f ca="1">IF(PaymentSchedule[[#This Row],[PMT NO]]&lt;&gt;"",PaymentSchedule[[#This Row],[TOTAL PAYMENT]]-PaymentSchedule[[#This Row],[INTEREST]],"")</f>
        <v/>
      </c>
      <c r="I317" s="15" t="str">
        <f ca="1">IF(PaymentSchedule[[#This Row],[PMT NO]]&lt;&gt;"",PaymentSchedule[[#This Row],[BEGINNING BALANCE]]*(InterestRate/PaymentsPerYear),"")</f>
        <v/>
      </c>
      <c r="J317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7" s="15" t="str">
        <f ca="1">IF(PaymentSchedule[[#This Row],[PMT NO]]&lt;&gt;"",SUM(INDEX(PaymentSchedule[INTEREST],1,1):PaymentSchedule[[#This Row],[INTEREST]]),"")</f>
        <v/>
      </c>
    </row>
    <row r="318" spans="2:11" x14ac:dyDescent="0.2">
      <c r="B318" s="11" t="str">
        <f ca="1">IF(LoanIsGood,IF(ROW()-ROW(PaymentSchedule[[#Headers],[PMT NO]])&gt;ScheduledNumberOfPayments,"",ROW()-ROW(PaymentSchedule[[#Headers],[PMT NO]])),"")</f>
        <v/>
      </c>
      <c r="C318" s="13" t="str">
        <f ca="1">IF(PaymentSchedule[[#This Row],[PMT NO]]&lt;&gt;"",EOMONTH(LoanStartDate,ROW(PaymentSchedule[[#This Row],[PMT NO]])-ROW(PaymentSchedule[[#Headers],[PMT NO]])-2)+DAY(LoanStartDate),"")</f>
        <v/>
      </c>
      <c r="D318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18" s="15" t="str">
        <f ca="1">IF(PaymentSchedule[[#This Row],[PMT NO]]&lt;&gt;"",ScheduledPayment,"")</f>
        <v/>
      </c>
      <c r="F318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8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8" s="15" t="str">
        <f ca="1">IF(PaymentSchedule[[#This Row],[PMT NO]]&lt;&gt;"",PaymentSchedule[[#This Row],[TOTAL PAYMENT]]-PaymentSchedule[[#This Row],[INTEREST]],"")</f>
        <v/>
      </c>
      <c r="I318" s="15" t="str">
        <f ca="1">IF(PaymentSchedule[[#This Row],[PMT NO]]&lt;&gt;"",PaymentSchedule[[#This Row],[BEGINNING BALANCE]]*(InterestRate/PaymentsPerYear),"")</f>
        <v/>
      </c>
      <c r="J318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8" s="15" t="str">
        <f ca="1">IF(PaymentSchedule[[#This Row],[PMT NO]]&lt;&gt;"",SUM(INDEX(PaymentSchedule[INTEREST],1,1):PaymentSchedule[[#This Row],[INTEREST]]),"")</f>
        <v/>
      </c>
    </row>
    <row r="319" spans="2:11" x14ac:dyDescent="0.2">
      <c r="B319" s="11" t="str">
        <f ca="1">IF(LoanIsGood,IF(ROW()-ROW(PaymentSchedule[[#Headers],[PMT NO]])&gt;ScheduledNumberOfPayments,"",ROW()-ROW(PaymentSchedule[[#Headers],[PMT NO]])),"")</f>
        <v/>
      </c>
      <c r="C319" s="13" t="str">
        <f ca="1">IF(PaymentSchedule[[#This Row],[PMT NO]]&lt;&gt;"",EOMONTH(LoanStartDate,ROW(PaymentSchedule[[#This Row],[PMT NO]])-ROW(PaymentSchedule[[#Headers],[PMT NO]])-2)+DAY(LoanStartDate),"")</f>
        <v/>
      </c>
      <c r="D319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19" s="15" t="str">
        <f ca="1">IF(PaymentSchedule[[#This Row],[PMT NO]]&lt;&gt;"",ScheduledPayment,"")</f>
        <v/>
      </c>
      <c r="F319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19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19" s="15" t="str">
        <f ca="1">IF(PaymentSchedule[[#This Row],[PMT NO]]&lt;&gt;"",PaymentSchedule[[#This Row],[TOTAL PAYMENT]]-PaymentSchedule[[#This Row],[INTEREST]],"")</f>
        <v/>
      </c>
      <c r="I319" s="15" t="str">
        <f ca="1">IF(PaymentSchedule[[#This Row],[PMT NO]]&lt;&gt;"",PaymentSchedule[[#This Row],[BEGINNING BALANCE]]*(InterestRate/PaymentsPerYear),"")</f>
        <v/>
      </c>
      <c r="J319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19" s="15" t="str">
        <f ca="1">IF(PaymentSchedule[[#This Row],[PMT NO]]&lt;&gt;"",SUM(INDEX(PaymentSchedule[INTEREST],1,1):PaymentSchedule[[#This Row],[INTEREST]]),"")</f>
        <v/>
      </c>
    </row>
    <row r="320" spans="2:11" x14ac:dyDescent="0.2">
      <c r="B320" s="11" t="str">
        <f ca="1">IF(LoanIsGood,IF(ROW()-ROW(PaymentSchedule[[#Headers],[PMT NO]])&gt;ScheduledNumberOfPayments,"",ROW()-ROW(PaymentSchedule[[#Headers],[PMT NO]])),"")</f>
        <v/>
      </c>
      <c r="C320" s="13" t="str">
        <f ca="1">IF(PaymentSchedule[[#This Row],[PMT NO]]&lt;&gt;"",EOMONTH(LoanStartDate,ROW(PaymentSchedule[[#This Row],[PMT NO]])-ROW(PaymentSchedule[[#Headers],[PMT NO]])-2)+DAY(LoanStartDate),"")</f>
        <v/>
      </c>
      <c r="D320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20" s="15" t="str">
        <f ca="1">IF(PaymentSchedule[[#This Row],[PMT NO]]&lt;&gt;"",ScheduledPayment,"")</f>
        <v/>
      </c>
      <c r="F320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0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0" s="15" t="str">
        <f ca="1">IF(PaymentSchedule[[#This Row],[PMT NO]]&lt;&gt;"",PaymentSchedule[[#This Row],[TOTAL PAYMENT]]-PaymentSchedule[[#This Row],[INTEREST]],"")</f>
        <v/>
      </c>
      <c r="I320" s="15" t="str">
        <f ca="1">IF(PaymentSchedule[[#This Row],[PMT NO]]&lt;&gt;"",PaymentSchedule[[#This Row],[BEGINNING BALANCE]]*(InterestRate/PaymentsPerYear),"")</f>
        <v/>
      </c>
      <c r="J320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0" s="15" t="str">
        <f ca="1">IF(PaymentSchedule[[#This Row],[PMT NO]]&lt;&gt;"",SUM(INDEX(PaymentSchedule[INTEREST],1,1):PaymentSchedule[[#This Row],[INTEREST]]),"")</f>
        <v/>
      </c>
    </row>
    <row r="321" spans="2:11" x14ac:dyDescent="0.2">
      <c r="B321" s="11" t="str">
        <f ca="1">IF(LoanIsGood,IF(ROW()-ROW(PaymentSchedule[[#Headers],[PMT NO]])&gt;ScheduledNumberOfPayments,"",ROW()-ROW(PaymentSchedule[[#Headers],[PMT NO]])),"")</f>
        <v/>
      </c>
      <c r="C321" s="13" t="str">
        <f ca="1">IF(PaymentSchedule[[#This Row],[PMT NO]]&lt;&gt;"",EOMONTH(LoanStartDate,ROW(PaymentSchedule[[#This Row],[PMT NO]])-ROW(PaymentSchedule[[#Headers],[PMT NO]])-2)+DAY(LoanStartDate),"")</f>
        <v/>
      </c>
      <c r="D321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21" s="15" t="str">
        <f ca="1">IF(PaymentSchedule[[#This Row],[PMT NO]]&lt;&gt;"",ScheduledPayment,"")</f>
        <v/>
      </c>
      <c r="F321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1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1" s="15" t="str">
        <f ca="1">IF(PaymentSchedule[[#This Row],[PMT NO]]&lt;&gt;"",PaymentSchedule[[#This Row],[TOTAL PAYMENT]]-PaymentSchedule[[#This Row],[INTEREST]],"")</f>
        <v/>
      </c>
      <c r="I321" s="15" t="str">
        <f ca="1">IF(PaymentSchedule[[#This Row],[PMT NO]]&lt;&gt;"",PaymentSchedule[[#This Row],[BEGINNING BALANCE]]*(InterestRate/PaymentsPerYear),"")</f>
        <v/>
      </c>
      <c r="J321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1" s="15" t="str">
        <f ca="1">IF(PaymentSchedule[[#This Row],[PMT NO]]&lt;&gt;"",SUM(INDEX(PaymentSchedule[INTEREST],1,1):PaymentSchedule[[#This Row],[INTEREST]]),"")</f>
        <v/>
      </c>
    </row>
    <row r="322" spans="2:11" x14ac:dyDescent="0.2">
      <c r="B322" s="11" t="str">
        <f ca="1">IF(LoanIsGood,IF(ROW()-ROW(PaymentSchedule[[#Headers],[PMT NO]])&gt;ScheduledNumberOfPayments,"",ROW()-ROW(PaymentSchedule[[#Headers],[PMT NO]])),"")</f>
        <v/>
      </c>
      <c r="C322" s="13" t="str">
        <f ca="1">IF(PaymentSchedule[[#This Row],[PMT NO]]&lt;&gt;"",EOMONTH(LoanStartDate,ROW(PaymentSchedule[[#This Row],[PMT NO]])-ROW(PaymentSchedule[[#Headers],[PMT NO]])-2)+DAY(LoanStartDate),"")</f>
        <v/>
      </c>
      <c r="D322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22" s="15" t="str">
        <f ca="1">IF(PaymentSchedule[[#This Row],[PMT NO]]&lt;&gt;"",ScheduledPayment,"")</f>
        <v/>
      </c>
      <c r="F322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2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2" s="15" t="str">
        <f ca="1">IF(PaymentSchedule[[#This Row],[PMT NO]]&lt;&gt;"",PaymentSchedule[[#This Row],[TOTAL PAYMENT]]-PaymentSchedule[[#This Row],[INTEREST]],"")</f>
        <v/>
      </c>
      <c r="I322" s="15" t="str">
        <f ca="1">IF(PaymentSchedule[[#This Row],[PMT NO]]&lt;&gt;"",PaymentSchedule[[#This Row],[BEGINNING BALANCE]]*(InterestRate/PaymentsPerYear),"")</f>
        <v/>
      </c>
      <c r="J322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2" s="15" t="str">
        <f ca="1">IF(PaymentSchedule[[#This Row],[PMT NO]]&lt;&gt;"",SUM(INDEX(PaymentSchedule[INTEREST],1,1):PaymentSchedule[[#This Row],[INTEREST]]),"")</f>
        <v/>
      </c>
    </row>
    <row r="323" spans="2:11" x14ac:dyDescent="0.2">
      <c r="B323" s="11" t="str">
        <f ca="1">IF(LoanIsGood,IF(ROW()-ROW(PaymentSchedule[[#Headers],[PMT NO]])&gt;ScheduledNumberOfPayments,"",ROW()-ROW(PaymentSchedule[[#Headers],[PMT NO]])),"")</f>
        <v/>
      </c>
      <c r="C323" s="13" t="str">
        <f ca="1">IF(PaymentSchedule[[#This Row],[PMT NO]]&lt;&gt;"",EOMONTH(LoanStartDate,ROW(PaymentSchedule[[#This Row],[PMT NO]])-ROW(PaymentSchedule[[#Headers],[PMT NO]])-2)+DAY(LoanStartDate),"")</f>
        <v/>
      </c>
      <c r="D323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23" s="15" t="str">
        <f ca="1">IF(PaymentSchedule[[#This Row],[PMT NO]]&lt;&gt;"",ScheduledPayment,"")</f>
        <v/>
      </c>
      <c r="F323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3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3" s="15" t="str">
        <f ca="1">IF(PaymentSchedule[[#This Row],[PMT NO]]&lt;&gt;"",PaymentSchedule[[#This Row],[TOTAL PAYMENT]]-PaymentSchedule[[#This Row],[INTEREST]],"")</f>
        <v/>
      </c>
      <c r="I323" s="15" t="str">
        <f ca="1">IF(PaymentSchedule[[#This Row],[PMT NO]]&lt;&gt;"",PaymentSchedule[[#This Row],[BEGINNING BALANCE]]*(InterestRate/PaymentsPerYear),"")</f>
        <v/>
      </c>
      <c r="J323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3" s="15" t="str">
        <f ca="1">IF(PaymentSchedule[[#This Row],[PMT NO]]&lt;&gt;"",SUM(INDEX(PaymentSchedule[INTEREST],1,1):PaymentSchedule[[#This Row],[INTEREST]]),"")</f>
        <v/>
      </c>
    </row>
    <row r="324" spans="2:11" x14ac:dyDescent="0.2">
      <c r="B324" s="11" t="str">
        <f ca="1">IF(LoanIsGood,IF(ROW()-ROW(PaymentSchedule[[#Headers],[PMT NO]])&gt;ScheduledNumberOfPayments,"",ROW()-ROW(PaymentSchedule[[#Headers],[PMT NO]])),"")</f>
        <v/>
      </c>
      <c r="C324" s="13" t="str">
        <f ca="1">IF(PaymentSchedule[[#This Row],[PMT NO]]&lt;&gt;"",EOMONTH(LoanStartDate,ROW(PaymentSchedule[[#This Row],[PMT NO]])-ROW(PaymentSchedule[[#Headers],[PMT NO]])-2)+DAY(LoanStartDate),"")</f>
        <v/>
      </c>
      <c r="D324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24" s="15" t="str">
        <f ca="1">IF(PaymentSchedule[[#This Row],[PMT NO]]&lt;&gt;"",ScheduledPayment,"")</f>
        <v/>
      </c>
      <c r="F324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4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4" s="15" t="str">
        <f ca="1">IF(PaymentSchedule[[#This Row],[PMT NO]]&lt;&gt;"",PaymentSchedule[[#This Row],[TOTAL PAYMENT]]-PaymentSchedule[[#This Row],[INTEREST]],"")</f>
        <v/>
      </c>
      <c r="I324" s="15" t="str">
        <f ca="1">IF(PaymentSchedule[[#This Row],[PMT NO]]&lt;&gt;"",PaymentSchedule[[#This Row],[BEGINNING BALANCE]]*(InterestRate/PaymentsPerYear),"")</f>
        <v/>
      </c>
      <c r="J324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4" s="15" t="str">
        <f ca="1">IF(PaymentSchedule[[#This Row],[PMT NO]]&lt;&gt;"",SUM(INDEX(PaymentSchedule[INTEREST],1,1):PaymentSchedule[[#This Row],[INTEREST]]),"")</f>
        <v/>
      </c>
    </row>
    <row r="325" spans="2:11" x14ac:dyDescent="0.2">
      <c r="B325" s="11" t="str">
        <f ca="1">IF(LoanIsGood,IF(ROW()-ROW(PaymentSchedule[[#Headers],[PMT NO]])&gt;ScheduledNumberOfPayments,"",ROW()-ROW(PaymentSchedule[[#Headers],[PMT NO]])),"")</f>
        <v/>
      </c>
      <c r="C325" s="13" t="str">
        <f ca="1">IF(PaymentSchedule[[#This Row],[PMT NO]]&lt;&gt;"",EOMONTH(LoanStartDate,ROW(PaymentSchedule[[#This Row],[PMT NO]])-ROW(PaymentSchedule[[#Headers],[PMT NO]])-2)+DAY(LoanStartDate),"")</f>
        <v/>
      </c>
      <c r="D325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25" s="15" t="str">
        <f ca="1">IF(PaymentSchedule[[#This Row],[PMT NO]]&lt;&gt;"",ScheduledPayment,"")</f>
        <v/>
      </c>
      <c r="F325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5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5" s="15" t="str">
        <f ca="1">IF(PaymentSchedule[[#This Row],[PMT NO]]&lt;&gt;"",PaymentSchedule[[#This Row],[TOTAL PAYMENT]]-PaymentSchedule[[#This Row],[INTEREST]],"")</f>
        <v/>
      </c>
      <c r="I325" s="15" t="str">
        <f ca="1">IF(PaymentSchedule[[#This Row],[PMT NO]]&lt;&gt;"",PaymentSchedule[[#This Row],[BEGINNING BALANCE]]*(InterestRate/PaymentsPerYear),"")</f>
        <v/>
      </c>
      <c r="J325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5" s="15" t="str">
        <f ca="1">IF(PaymentSchedule[[#This Row],[PMT NO]]&lt;&gt;"",SUM(INDEX(PaymentSchedule[INTEREST],1,1):PaymentSchedule[[#This Row],[INTEREST]]),"")</f>
        <v/>
      </c>
    </row>
    <row r="326" spans="2:11" x14ac:dyDescent="0.2">
      <c r="B326" s="11" t="str">
        <f ca="1">IF(LoanIsGood,IF(ROW()-ROW(PaymentSchedule[[#Headers],[PMT NO]])&gt;ScheduledNumberOfPayments,"",ROW()-ROW(PaymentSchedule[[#Headers],[PMT NO]])),"")</f>
        <v/>
      </c>
      <c r="C326" s="13" t="str">
        <f ca="1">IF(PaymentSchedule[[#This Row],[PMT NO]]&lt;&gt;"",EOMONTH(LoanStartDate,ROW(PaymentSchedule[[#This Row],[PMT NO]])-ROW(PaymentSchedule[[#Headers],[PMT NO]])-2)+DAY(LoanStartDate),"")</f>
        <v/>
      </c>
      <c r="D326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26" s="15" t="str">
        <f ca="1">IF(PaymentSchedule[[#This Row],[PMT NO]]&lt;&gt;"",ScheduledPayment,"")</f>
        <v/>
      </c>
      <c r="F326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6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6" s="15" t="str">
        <f ca="1">IF(PaymentSchedule[[#This Row],[PMT NO]]&lt;&gt;"",PaymentSchedule[[#This Row],[TOTAL PAYMENT]]-PaymentSchedule[[#This Row],[INTEREST]],"")</f>
        <v/>
      </c>
      <c r="I326" s="15" t="str">
        <f ca="1">IF(PaymentSchedule[[#This Row],[PMT NO]]&lt;&gt;"",PaymentSchedule[[#This Row],[BEGINNING BALANCE]]*(InterestRate/PaymentsPerYear),"")</f>
        <v/>
      </c>
      <c r="J326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6" s="15" t="str">
        <f ca="1">IF(PaymentSchedule[[#This Row],[PMT NO]]&lt;&gt;"",SUM(INDEX(PaymentSchedule[INTEREST],1,1):PaymentSchedule[[#This Row],[INTEREST]]),"")</f>
        <v/>
      </c>
    </row>
    <row r="327" spans="2:11" x14ac:dyDescent="0.2">
      <c r="B327" s="11" t="str">
        <f ca="1">IF(LoanIsGood,IF(ROW()-ROW(PaymentSchedule[[#Headers],[PMT NO]])&gt;ScheduledNumberOfPayments,"",ROW()-ROW(PaymentSchedule[[#Headers],[PMT NO]])),"")</f>
        <v/>
      </c>
      <c r="C327" s="13" t="str">
        <f ca="1">IF(PaymentSchedule[[#This Row],[PMT NO]]&lt;&gt;"",EOMONTH(LoanStartDate,ROW(PaymentSchedule[[#This Row],[PMT NO]])-ROW(PaymentSchedule[[#Headers],[PMT NO]])-2)+DAY(LoanStartDate),"")</f>
        <v/>
      </c>
      <c r="D327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27" s="15" t="str">
        <f ca="1">IF(PaymentSchedule[[#This Row],[PMT NO]]&lt;&gt;"",ScheduledPayment,"")</f>
        <v/>
      </c>
      <c r="F327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7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7" s="15" t="str">
        <f ca="1">IF(PaymentSchedule[[#This Row],[PMT NO]]&lt;&gt;"",PaymentSchedule[[#This Row],[TOTAL PAYMENT]]-PaymentSchedule[[#This Row],[INTEREST]],"")</f>
        <v/>
      </c>
      <c r="I327" s="15" t="str">
        <f ca="1">IF(PaymentSchedule[[#This Row],[PMT NO]]&lt;&gt;"",PaymentSchedule[[#This Row],[BEGINNING BALANCE]]*(InterestRate/PaymentsPerYear),"")</f>
        <v/>
      </c>
      <c r="J327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7" s="15" t="str">
        <f ca="1">IF(PaymentSchedule[[#This Row],[PMT NO]]&lt;&gt;"",SUM(INDEX(PaymentSchedule[INTEREST],1,1):PaymentSchedule[[#This Row],[INTEREST]]),"")</f>
        <v/>
      </c>
    </row>
    <row r="328" spans="2:11" x14ac:dyDescent="0.2">
      <c r="B328" s="11" t="str">
        <f ca="1">IF(LoanIsGood,IF(ROW()-ROW(PaymentSchedule[[#Headers],[PMT NO]])&gt;ScheduledNumberOfPayments,"",ROW()-ROW(PaymentSchedule[[#Headers],[PMT NO]])),"")</f>
        <v/>
      </c>
      <c r="C328" s="13" t="str">
        <f ca="1">IF(PaymentSchedule[[#This Row],[PMT NO]]&lt;&gt;"",EOMONTH(LoanStartDate,ROW(PaymentSchedule[[#This Row],[PMT NO]])-ROW(PaymentSchedule[[#Headers],[PMT NO]])-2)+DAY(LoanStartDate),"")</f>
        <v/>
      </c>
      <c r="D328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28" s="15" t="str">
        <f ca="1">IF(PaymentSchedule[[#This Row],[PMT NO]]&lt;&gt;"",ScheduledPayment,"")</f>
        <v/>
      </c>
      <c r="F328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8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8" s="15" t="str">
        <f ca="1">IF(PaymentSchedule[[#This Row],[PMT NO]]&lt;&gt;"",PaymentSchedule[[#This Row],[TOTAL PAYMENT]]-PaymentSchedule[[#This Row],[INTEREST]],"")</f>
        <v/>
      </c>
      <c r="I328" s="15" t="str">
        <f ca="1">IF(PaymentSchedule[[#This Row],[PMT NO]]&lt;&gt;"",PaymentSchedule[[#This Row],[BEGINNING BALANCE]]*(InterestRate/PaymentsPerYear),"")</f>
        <v/>
      </c>
      <c r="J328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8" s="15" t="str">
        <f ca="1">IF(PaymentSchedule[[#This Row],[PMT NO]]&lt;&gt;"",SUM(INDEX(PaymentSchedule[INTEREST],1,1):PaymentSchedule[[#This Row],[INTEREST]]),"")</f>
        <v/>
      </c>
    </row>
    <row r="329" spans="2:11" x14ac:dyDescent="0.2">
      <c r="B329" s="11" t="str">
        <f ca="1">IF(LoanIsGood,IF(ROW()-ROW(PaymentSchedule[[#Headers],[PMT NO]])&gt;ScheduledNumberOfPayments,"",ROW()-ROW(PaymentSchedule[[#Headers],[PMT NO]])),"")</f>
        <v/>
      </c>
      <c r="C329" s="13" t="str">
        <f ca="1">IF(PaymentSchedule[[#This Row],[PMT NO]]&lt;&gt;"",EOMONTH(LoanStartDate,ROW(PaymentSchedule[[#This Row],[PMT NO]])-ROW(PaymentSchedule[[#Headers],[PMT NO]])-2)+DAY(LoanStartDate),"")</f>
        <v/>
      </c>
      <c r="D329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29" s="15" t="str">
        <f ca="1">IF(PaymentSchedule[[#This Row],[PMT NO]]&lt;&gt;"",ScheduledPayment,"")</f>
        <v/>
      </c>
      <c r="F329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29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29" s="15" t="str">
        <f ca="1">IF(PaymentSchedule[[#This Row],[PMT NO]]&lt;&gt;"",PaymentSchedule[[#This Row],[TOTAL PAYMENT]]-PaymentSchedule[[#This Row],[INTEREST]],"")</f>
        <v/>
      </c>
      <c r="I329" s="15" t="str">
        <f ca="1">IF(PaymentSchedule[[#This Row],[PMT NO]]&lt;&gt;"",PaymentSchedule[[#This Row],[BEGINNING BALANCE]]*(InterestRate/PaymentsPerYear),"")</f>
        <v/>
      </c>
      <c r="J329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29" s="15" t="str">
        <f ca="1">IF(PaymentSchedule[[#This Row],[PMT NO]]&lt;&gt;"",SUM(INDEX(PaymentSchedule[INTEREST],1,1):PaymentSchedule[[#This Row],[INTEREST]]),"")</f>
        <v/>
      </c>
    </row>
    <row r="330" spans="2:11" x14ac:dyDescent="0.2">
      <c r="B330" s="11" t="str">
        <f ca="1">IF(LoanIsGood,IF(ROW()-ROW(PaymentSchedule[[#Headers],[PMT NO]])&gt;ScheduledNumberOfPayments,"",ROW()-ROW(PaymentSchedule[[#Headers],[PMT NO]])),"")</f>
        <v/>
      </c>
      <c r="C330" s="13" t="str">
        <f ca="1">IF(PaymentSchedule[[#This Row],[PMT NO]]&lt;&gt;"",EOMONTH(LoanStartDate,ROW(PaymentSchedule[[#This Row],[PMT NO]])-ROW(PaymentSchedule[[#Headers],[PMT NO]])-2)+DAY(LoanStartDate),"")</f>
        <v/>
      </c>
      <c r="D330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30" s="15" t="str">
        <f ca="1">IF(PaymentSchedule[[#This Row],[PMT NO]]&lt;&gt;"",ScheduledPayment,"")</f>
        <v/>
      </c>
      <c r="F330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0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0" s="15" t="str">
        <f ca="1">IF(PaymentSchedule[[#This Row],[PMT NO]]&lt;&gt;"",PaymentSchedule[[#This Row],[TOTAL PAYMENT]]-PaymentSchedule[[#This Row],[INTEREST]],"")</f>
        <v/>
      </c>
      <c r="I330" s="15" t="str">
        <f ca="1">IF(PaymentSchedule[[#This Row],[PMT NO]]&lt;&gt;"",PaymentSchedule[[#This Row],[BEGINNING BALANCE]]*(InterestRate/PaymentsPerYear),"")</f>
        <v/>
      </c>
      <c r="J330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0" s="15" t="str">
        <f ca="1">IF(PaymentSchedule[[#This Row],[PMT NO]]&lt;&gt;"",SUM(INDEX(PaymentSchedule[INTEREST],1,1):PaymentSchedule[[#This Row],[INTEREST]]),"")</f>
        <v/>
      </c>
    </row>
    <row r="331" spans="2:11" x14ac:dyDescent="0.2">
      <c r="B331" s="11" t="str">
        <f ca="1">IF(LoanIsGood,IF(ROW()-ROW(PaymentSchedule[[#Headers],[PMT NO]])&gt;ScheduledNumberOfPayments,"",ROW()-ROW(PaymentSchedule[[#Headers],[PMT NO]])),"")</f>
        <v/>
      </c>
      <c r="C331" s="13" t="str">
        <f ca="1">IF(PaymentSchedule[[#This Row],[PMT NO]]&lt;&gt;"",EOMONTH(LoanStartDate,ROW(PaymentSchedule[[#This Row],[PMT NO]])-ROW(PaymentSchedule[[#Headers],[PMT NO]])-2)+DAY(LoanStartDate),"")</f>
        <v/>
      </c>
      <c r="D331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31" s="15" t="str">
        <f ca="1">IF(PaymentSchedule[[#This Row],[PMT NO]]&lt;&gt;"",ScheduledPayment,"")</f>
        <v/>
      </c>
      <c r="F331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1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1" s="15" t="str">
        <f ca="1">IF(PaymentSchedule[[#This Row],[PMT NO]]&lt;&gt;"",PaymentSchedule[[#This Row],[TOTAL PAYMENT]]-PaymentSchedule[[#This Row],[INTEREST]],"")</f>
        <v/>
      </c>
      <c r="I331" s="15" t="str">
        <f ca="1">IF(PaymentSchedule[[#This Row],[PMT NO]]&lt;&gt;"",PaymentSchedule[[#This Row],[BEGINNING BALANCE]]*(InterestRate/PaymentsPerYear),"")</f>
        <v/>
      </c>
      <c r="J331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1" s="15" t="str">
        <f ca="1">IF(PaymentSchedule[[#This Row],[PMT NO]]&lt;&gt;"",SUM(INDEX(PaymentSchedule[INTEREST],1,1):PaymentSchedule[[#This Row],[INTEREST]]),"")</f>
        <v/>
      </c>
    </row>
    <row r="332" spans="2:11" x14ac:dyDescent="0.2">
      <c r="B332" s="11" t="str">
        <f ca="1">IF(LoanIsGood,IF(ROW()-ROW(PaymentSchedule[[#Headers],[PMT NO]])&gt;ScheduledNumberOfPayments,"",ROW()-ROW(PaymentSchedule[[#Headers],[PMT NO]])),"")</f>
        <v/>
      </c>
      <c r="C332" s="13" t="str">
        <f ca="1">IF(PaymentSchedule[[#This Row],[PMT NO]]&lt;&gt;"",EOMONTH(LoanStartDate,ROW(PaymentSchedule[[#This Row],[PMT NO]])-ROW(PaymentSchedule[[#Headers],[PMT NO]])-2)+DAY(LoanStartDate),"")</f>
        <v/>
      </c>
      <c r="D332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32" s="15" t="str">
        <f ca="1">IF(PaymentSchedule[[#This Row],[PMT NO]]&lt;&gt;"",ScheduledPayment,"")</f>
        <v/>
      </c>
      <c r="F332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2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2" s="15" t="str">
        <f ca="1">IF(PaymentSchedule[[#This Row],[PMT NO]]&lt;&gt;"",PaymentSchedule[[#This Row],[TOTAL PAYMENT]]-PaymentSchedule[[#This Row],[INTEREST]],"")</f>
        <v/>
      </c>
      <c r="I332" s="15" t="str">
        <f ca="1">IF(PaymentSchedule[[#This Row],[PMT NO]]&lt;&gt;"",PaymentSchedule[[#This Row],[BEGINNING BALANCE]]*(InterestRate/PaymentsPerYear),"")</f>
        <v/>
      </c>
      <c r="J332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2" s="15" t="str">
        <f ca="1">IF(PaymentSchedule[[#This Row],[PMT NO]]&lt;&gt;"",SUM(INDEX(PaymentSchedule[INTEREST],1,1):PaymentSchedule[[#This Row],[INTEREST]]),"")</f>
        <v/>
      </c>
    </row>
    <row r="333" spans="2:11" x14ac:dyDescent="0.2">
      <c r="B333" s="11" t="str">
        <f ca="1">IF(LoanIsGood,IF(ROW()-ROW(PaymentSchedule[[#Headers],[PMT NO]])&gt;ScheduledNumberOfPayments,"",ROW()-ROW(PaymentSchedule[[#Headers],[PMT NO]])),"")</f>
        <v/>
      </c>
      <c r="C333" s="13" t="str">
        <f ca="1">IF(PaymentSchedule[[#This Row],[PMT NO]]&lt;&gt;"",EOMONTH(LoanStartDate,ROW(PaymentSchedule[[#This Row],[PMT NO]])-ROW(PaymentSchedule[[#Headers],[PMT NO]])-2)+DAY(LoanStartDate),"")</f>
        <v/>
      </c>
      <c r="D333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33" s="15" t="str">
        <f ca="1">IF(PaymentSchedule[[#This Row],[PMT NO]]&lt;&gt;"",ScheduledPayment,"")</f>
        <v/>
      </c>
      <c r="F333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3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3" s="15" t="str">
        <f ca="1">IF(PaymentSchedule[[#This Row],[PMT NO]]&lt;&gt;"",PaymentSchedule[[#This Row],[TOTAL PAYMENT]]-PaymentSchedule[[#This Row],[INTEREST]],"")</f>
        <v/>
      </c>
      <c r="I333" s="15" t="str">
        <f ca="1">IF(PaymentSchedule[[#This Row],[PMT NO]]&lt;&gt;"",PaymentSchedule[[#This Row],[BEGINNING BALANCE]]*(InterestRate/PaymentsPerYear),"")</f>
        <v/>
      </c>
      <c r="J333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3" s="15" t="str">
        <f ca="1">IF(PaymentSchedule[[#This Row],[PMT NO]]&lt;&gt;"",SUM(INDEX(PaymentSchedule[INTEREST],1,1):PaymentSchedule[[#This Row],[INTEREST]]),"")</f>
        <v/>
      </c>
    </row>
    <row r="334" spans="2:11" x14ac:dyDescent="0.2">
      <c r="B334" s="11" t="str">
        <f ca="1">IF(LoanIsGood,IF(ROW()-ROW(PaymentSchedule[[#Headers],[PMT NO]])&gt;ScheduledNumberOfPayments,"",ROW()-ROW(PaymentSchedule[[#Headers],[PMT NO]])),"")</f>
        <v/>
      </c>
      <c r="C334" s="13" t="str">
        <f ca="1">IF(PaymentSchedule[[#This Row],[PMT NO]]&lt;&gt;"",EOMONTH(LoanStartDate,ROW(PaymentSchedule[[#This Row],[PMT NO]])-ROW(PaymentSchedule[[#Headers],[PMT NO]])-2)+DAY(LoanStartDate),"")</f>
        <v/>
      </c>
      <c r="D334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34" s="15" t="str">
        <f ca="1">IF(PaymentSchedule[[#This Row],[PMT NO]]&lt;&gt;"",ScheduledPayment,"")</f>
        <v/>
      </c>
      <c r="F334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4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4" s="15" t="str">
        <f ca="1">IF(PaymentSchedule[[#This Row],[PMT NO]]&lt;&gt;"",PaymentSchedule[[#This Row],[TOTAL PAYMENT]]-PaymentSchedule[[#This Row],[INTEREST]],"")</f>
        <v/>
      </c>
      <c r="I334" s="15" t="str">
        <f ca="1">IF(PaymentSchedule[[#This Row],[PMT NO]]&lt;&gt;"",PaymentSchedule[[#This Row],[BEGINNING BALANCE]]*(InterestRate/PaymentsPerYear),"")</f>
        <v/>
      </c>
      <c r="J334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4" s="15" t="str">
        <f ca="1">IF(PaymentSchedule[[#This Row],[PMT NO]]&lt;&gt;"",SUM(INDEX(PaymentSchedule[INTEREST],1,1):PaymentSchedule[[#This Row],[INTEREST]]),"")</f>
        <v/>
      </c>
    </row>
    <row r="335" spans="2:11" x14ac:dyDescent="0.2">
      <c r="B335" s="11" t="str">
        <f ca="1">IF(LoanIsGood,IF(ROW()-ROW(PaymentSchedule[[#Headers],[PMT NO]])&gt;ScheduledNumberOfPayments,"",ROW()-ROW(PaymentSchedule[[#Headers],[PMT NO]])),"")</f>
        <v/>
      </c>
      <c r="C335" s="13" t="str">
        <f ca="1">IF(PaymentSchedule[[#This Row],[PMT NO]]&lt;&gt;"",EOMONTH(LoanStartDate,ROW(PaymentSchedule[[#This Row],[PMT NO]])-ROW(PaymentSchedule[[#Headers],[PMT NO]])-2)+DAY(LoanStartDate),"")</f>
        <v/>
      </c>
      <c r="D335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35" s="15" t="str">
        <f ca="1">IF(PaymentSchedule[[#This Row],[PMT NO]]&lt;&gt;"",ScheduledPayment,"")</f>
        <v/>
      </c>
      <c r="F335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5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5" s="15" t="str">
        <f ca="1">IF(PaymentSchedule[[#This Row],[PMT NO]]&lt;&gt;"",PaymentSchedule[[#This Row],[TOTAL PAYMENT]]-PaymentSchedule[[#This Row],[INTEREST]],"")</f>
        <v/>
      </c>
      <c r="I335" s="15" t="str">
        <f ca="1">IF(PaymentSchedule[[#This Row],[PMT NO]]&lt;&gt;"",PaymentSchedule[[#This Row],[BEGINNING BALANCE]]*(InterestRate/PaymentsPerYear),"")</f>
        <v/>
      </c>
      <c r="J335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5" s="15" t="str">
        <f ca="1">IF(PaymentSchedule[[#This Row],[PMT NO]]&lt;&gt;"",SUM(INDEX(PaymentSchedule[INTEREST],1,1):PaymentSchedule[[#This Row],[INTEREST]]),"")</f>
        <v/>
      </c>
    </row>
    <row r="336" spans="2:11" x14ac:dyDescent="0.2">
      <c r="B336" s="11" t="str">
        <f ca="1">IF(LoanIsGood,IF(ROW()-ROW(PaymentSchedule[[#Headers],[PMT NO]])&gt;ScheduledNumberOfPayments,"",ROW()-ROW(PaymentSchedule[[#Headers],[PMT NO]])),"")</f>
        <v/>
      </c>
      <c r="C336" s="13" t="str">
        <f ca="1">IF(PaymentSchedule[[#This Row],[PMT NO]]&lt;&gt;"",EOMONTH(LoanStartDate,ROW(PaymentSchedule[[#This Row],[PMT NO]])-ROW(PaymentSchedule[[#Headers],[PMT NO]])-2)+DAY(LoanStartDate),"")</f>
        <v/>
      </c>
      <c r="D336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36" s="15" t="str">
        <f ca="1">IF(PaymentSchedule[[#This Row],[PMT NO]]&lt;&gt;"",ScheduledPayment,"")</f>
        <v/>
      </c>
      <c r="F336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6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6" s="15" t="str">
        <f ca="1">IF(PaymentSchedule[[#This Row],[PMT NO]]&lt;&gt;"",PaymentSchedule[[#This Row],[TOTAL PAYMENT]]-PaymentSchedule[[#This Row],[INTEREST]],"")</f>
        <v/>
      </c>
      <c r="I336" s="15" t="str">
        <f ca="1">IF(PaymentSchedule[[#This Row],[PMT NO]]&lt;&gt;"",PaymentSchedule[[#This Row],[BEGINNING BALANCE]]*(InterestRate/PaymentsPerYear),"")</f>
        <v/>
      </c>
      <c r="J336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6" s="15" t="str">
        <f ca="1">IF(PaymentSchedule[[#This Row],[PMT NO]]&lt;&gt;"",SUM(INDEX(PaymentSchedule[INTEREST],1,1):PaymentSchedule[[#This Row],[INTEREST]]),"")</f>
        <v/>
      </c>
    </row>
    <row r="337" spans="2:11" x14ac:dyDescent="0.2">
      <c r="B337" s="11" t="str">
        <f ca="1">IF(LoanIsGood,IF(ROW()-ROW(PaymentSchedule[[#Headers],[PMT NO]])&gt;ScheduledNumberOfPayments,"",ROW()-ROW(PaymentSchedule[[#Headers],[PMT NO]])),"")</f>
        <v/>
      </c>
      <c r="C337" s="13" t="str">
        <f ca="1">IF(PaymentSchedule[[#This Row],[PMT NO]]&lt;&gt;"",EOMONTH(LoanStartDate,ROW(PaymentSchedule[[#This Row],[PMT NO]])-ROW(PaymentSchedule[[#Headers],[PMT NO]])-2)+DAY(LoanStartDate),"")</f>
        <v/>
      </c>
      <c r="D337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37" s="15" t="str">
        <f ca="1">IF(PaymentSchedule[[#This Row],[PMT NO]]&lt;&gt;"",ScheduledPayment,"")</f>
        <v/>
      </c>
      <c r="F337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7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7" s="15" t="str">
        <f ca="1">IF(PaymentSchedule[[#This Row],[PMT NO]]&lt;&gt;"",PaymentSchedule[[#This Row],[TOTAL PAYMENT]]-PaymentSchedule[[#This Row],[INTEREST]],"")</f>
        <v/>
      </c>
      <c r="I337" s="15" t="str">
        <f ca="1">IF(PaymentSchedule[[#This Row],[PMT NO]]&lt;&gt;"",PaymentSchedule[[#This Row],[BEGINNING BALANCE]]*(InterestRate/PaymentsPerYear),"")</f>
        <v/>
      </c>
      <c r="J337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7" s="15" t="str">
        <f ca="1">IF(PaymentSchedule[[#This Row],[PMT NO]]&lt;&gt;"",SUM(INDEX(PaymentSchedule[INTEREST],1,1):PaymentSchedule[[#This Row],[INTEREST]]),"")</f>
        <v/>
      </c>
    </row>
    <row r="338" spans="2:11" x14ac:dyDescent="0.2">
      <c r="B338" s="11" t="str">
        <f ca="1">IF(LoanIsGood,IF(ROW()-ROW(PaymentSchedule[[#Headers],[PMT NO]])&gt;ScheduledNumberOfPayments,"",ROW()-ROW(PaymentSchedule[[#Headers],[PMT NO]])),"")</f>
        <v/>
      </c>
      <c r="C338" s="13" t="str">
        <f ca="1">IF(PaymentSchedule[[#This Row],[PMT NO]]&lt;&gt;"",EOMONTH(LoanStartDate,ROW(PaymentSchedule[[#This Row],[PMT NO]])-ROW(PaymentSchedule[[#Headers],[PMT NO]])-2)+DAY(LoanStartDate),"")</f>
        <v/>
      </c>
      <c r="D338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38" s="15" t="str">
        <f ca="1">IF(PaymentSchedule[[#This Row],[PMT NO]]&lt;&gt;"",ScheduledPayment,"")</f>
        <v/>
      </c>
      <c r="F338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8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8" s="15" t="str">
        <f ca="1">IF(PaymentSchedule[[#This Row],[PMT NO]]&lt;&gt;"",PaymentSchedule[[#This Row],[TOTAL PAYMENT]]-PaymentSchedule[[#This Row],[INTEREST]],"")</f>
        <v/>
      </c>
      <c r="I338" s="15" t="str">
        <f ca="1">IF(PaymentSchedule[[#This Row],[PMT NO]]&lt;&gt;"",PaymentSchedule[[#This Row],[BEGINNING BALANCE]]*(InterestRate/PaymentsPerYear),"")</f>
        <v/>
      </c>
      <c r="J338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8" s="15" t="str">
        <f ca="1">IF(PaymentSchedule[[#This Row],[PMT NO]]&lt;&gt;"",SUM(INDEX(PaymentSchedule[INTEREST],1,1):PaymentSchedule[[#This Row],[INTEREST]]),"")</f>
        <v/>
      </c>
    </row>
    <row r="339" spans="2:11" x14ac:dyDescent="0.2">
      <c r="B339" s="11" t="str">
        <f ca="1">IF(LoanIsGood,IF(ROW()-ROW(PaymentSchedule[[#Headers],[PMT NO]])&gt;ScheduledNumberOfPayments,"",ROW()-ROW(PaymentSchedule[[#Headers],[PMT NO]])),"")</f>
        <v/>
      </c>
      <c r="C339" s="13" t="str">
        <f ca="1">IF(PaymentSchedule[[#This Row],[PMT NO]]&lt;&gt;"",EOMONTH(LoanStartDate,ROW(PaymentSchedule[[#This Row],[PMT NO]])-ROW(PaymentSchedule[[#Headers],[PMT NO]])-2)+DAY(LoanStartDate),"")</f>
        <v/>
      </c>
      <c r="D339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39" s="15" t="str">
        <f ca="1">IF(PaymentSchedule[[#This Row],[PMT NO]]&lt;&gt;"",ScheduledPayment,"")</f>
        <v/>
      </c>
      <c r="F339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39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39" s="15" t="str">
        <f ca="1">IF(PaymentSchedule[[#This Row],[PMT NO]]&lt;&gt;"",PaymentSchedule[[#This Row],[TOTAL PAYMENT]]-PaymentSchedule[[#This Row],[INTEREST]],"")</f>
        <v/>
      </c>
      <c r="I339" s="15" t="str">
        <f ca="1">IF(PaymentSchedule[[#This Row],[PMT NO]]&lt;&gt;"",PaymentSchedule[[#This Row],[BEGINNING BALANCE]]*(InterestRate/PaymentsPerYear),"")</f>
        <v/>
      </c>
      <c r="J339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39" s="15" t="str">
        <f ca="1">IF(PaymentSchedule[[#This Row],[PMT NO]]&lt;&gt;"",SUM(INDEX(PaymentSchedule[INTEREST],1,1):PaymentSchedule[[#This Row],[INTEREST]]),"")</f>
        <v/>
      </c>
    </row>
    <row r="340" spans="2:11" x14ac:dyDescent="0.2">
      <c r="B340" s="11" t="str">
        <f ca="1">IF(LoanIsGood,IF(ROW()-ROW(PaymentSchedule[[#Headers],[PMT NO]])&gt;ScheduledNumberOfPayments,"",ROW()-ROW(PaymentSchedule[[#Headers],[PMT NO]])),"")</f>
        <v/>
      </c>
      <c r="C340" s="13" t="str">
        <f ca="1">IF(PaymentSchedule[[#This Row],[PMT NO]]&lt;&gt;"",EOMONTH(LoanStartDate,ROW(PaymentSchedule[[#This Row],[PMT NO]])-ROW(PaymentSchedule[[#Headers],[PMT NO]])-2)+DAY(LoanStartDate),"")</f>
        <v/>
      </c>
      <c r="D340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40" s="15" t="str">
        <f ca="1">IF(PaymentSchedule[[#This Row],[PMT NO]]&lt;&gt;"",ScheduledPayment,"")</f>
        <v/>
      </c>
      <c r="F340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0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0" s="15" t="str">
        <f ca="1">IF(PaymentSchedule[[#This Row],[PMT NO]]&lt;&gt;"",PaymentSchedule[[#This Row],[TOTAL PAYMENT]]-PaymentSchedule[[#This Row],[INTEREST]],"")</f>
        <v/>
      </c>
      <c r="I340" s="15" t="str">
        <f ca="1">IF(PaymentSchedule[[#This Row],[PMT NO]]&lt;&gt;"",PaymentSchedule[[#This Row],[BEGINNING BALANCE]]*(InterestRate/PaymentsPerYear),"")</f>
        <v/>
      </c>
      <c r="J340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0" s="15" t="str">
        <f ca="1">IF(PaymentSchedule[[#This Row],[PMT NO]]&lt;&gt;"",SUM(INDEX(PaymentSchedule[INTEREST],1,1):PaymentSchedule[[#This Row],[INTEREST]]),"")</f>
        <v/>
      </c>
    </row>
    <row r="341" spans="2:11" x14ac:dyDescent="0.2">
      <c r="B341" s="11" t="str">
        <f ca="1">IF(LoanIsGood,IF(ROW()-ROW(PaymentSchedule[[#Headers],[PMT NO]])&gt;ScheduledNumberOfPayments,"",ROW()-ROW(PaymentSchedule[[#Headers],[PMT NO]])),"")</f>
        <v/>
      </c>
      <c r="C341" s="13" t="str">
        <f ca="1">IF(PaymentSchedule[[#This Row],[PMT NO]]&lt;&gt;"",EOMONTH(LoanStartDate,ROW(PaymentSchedule[[#This Row],[PMT NO]])-ROW(PaymentSchedule[[#Headers],[PMT NO]])-2)+DAY(LoanStartDate),"")</f>
        <v/>
      </c>
      <c r="D341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41" s="15" t="str">
        <f ca="1">IF(PaymentSchedule[[#This Row],[PMT NO]]&lt;&gt;"",ScheduledPayment,"")</f>
        <v/>
      </c>
      <c r="F341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1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1" s="15" t="str">
        <f ca="1">IF(PaymentSchedule[[#This Row],[PMT NO]]&lt;&gt;"",PaymentSchedule[[#This Row],[TOTAL PAYMENT]]-PaymentSchedule[[#This Row],[INTEREST]],"")</f>
        <v/>
      </c>
      <c r="I341" s="15" t="str">
        <f ca="1">IF(PaymentSchedule[[#This Row],[PMT NO]]&lt;&gt;"",PaymentSchedule[[#This Row],[BEGINNING BALANCE]]*(InterestRate/PaymentsPerYear),"")</f>
        <v/>
      </c>
      <c r="J341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1" s="15" t="str">
        <f ca="1">IF(PaymentSchedule[[#This Row],[PMT NO]]&lt;&gt;"",SUM(INDEX(PaymentSchedule[INTEREST],1,1):PaymentSchedule[[#This Row],[INTEREST]]),"")</f>
        <v/>
      </c>
    </row>
    <row r="342" spans="2:11" x14ac:dyDescent="0.2">
      <c r="B342" s="11" t="str">
        <f ca="1">IF(LoanIsGood,IF(ROW()-ROW(PaymentSchedule[[#Headers],[PMT NO]])&gt;ScheduledNumberOfPayments,"",ROW()-ROW(PaymentSchedule[[#Headers],[PMT NO]])),"")</f>
        <v/>
      </c>
      <c r="C342" s="13" t="str">
        <f ca="1">IF(PaymentSchedule[[#This Row],[PMT NO]]&lt;&gt;"",EOMONTH(LoanStartDate,ROW(PaymentSchedule[[#This Row],[PMT NO]])-ROW(PaymentSchedule[[#Headers],[PMT NO]])-2)+DAY(LoanStartDate),"")</f>
        <v/>
      </c>
      <c r="D342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42" s="15" t="str">
        <f ca="1">IF(PaymentSchedule[[#This Row],[PMT NO]]&lt;&gt;"",ScheduledPayment,"")</f>
        <v/>
      </c>
      <c r="F342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2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2" s="15" t="str">
        <f ca="1">IF(PaymentSchedule[[#This Row],[PMT NO]]&lt;&gt;"",PaymentSchedule[[#This Row],[TOTAL PAYMENT]]-PaymentSchedule[[#This Row],[INTEREST]],"")</f>
        <v/>
      </c>
      <c r="I342" s="15" t="str">
        <f ca="1">IF(PaymentSchedule[[#This Row],[PMT NO]]&lt;&gt;"",PaymentSchedule[[#This Row],[BEGINNING BALANCE]]*(InterestRate/PaymentsPerYear),"")</f>
        <v/>
      </c>
      <c r="J342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2" s="15" t="str">
        <f ca="1">IF(PaymentSchedule[[#This Row],[PMT NO]]&lt;&gt;"",SUM(INDEX(PaymentSchedule[INTEREST],1,1):PaymentSchedule[[#This Row],[INTEREST]]),"")</f>
        <v/>
      </c>
    </row>
    <row r="343" spans="2:11" x14ac:dyDescent="0.2">
      <c r="B343" s="11" t="str">
        <f ca="1">IF(LoanIsGood,IF(ROW()-ROW(PaymentSchedule[[#Headers],[PMT NO]])&gt;ScheduledNumberOfPayments,"",ROW()-ROW(PaymentSchedule[[#Headers],[PMT NO]])),"")</f>
        <v/>
      </c>
      <c r="C343" s="13" t="str">
        <f ca="1">IF(PaymentSchedule[[#This Row],[PMT NO]]&lt;&gt;"",EOMONTH(LoanStartDate,ROW(PaymentSchedule[[#This Row],[PMT NO]])-ROW(PaymentSchedule[[#Headers],[PMT NO]])-2)+DAY(LoanStartDate),"")</f>
        <v/>
      </c>
      <c r="D343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43" s="15" t="str">
        <f ca="1">IF(PaymentSchedule[[#This Row],[PMT NO]]&lt;&gt;"",ScheduledPayment,"")</f>
        <v/>
      </c>
      <c r="F343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3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3" s="15" t="str">
        <f ca="1">IF(PaymentSchedule[[#This Row],[PMT NO]]&lt;&gt;"",PaymentSchedule[[#This Row],[TOTAL PAYMENT]]-PaymentSchedule[[#This Row],[INTEREST]],"")</f>
        <v/>
      </c>
      <c r="I343" s="15" t="str">
        <f ca="1">IF(PaymentSchedule[[#This Row],[PMT NO]]&lt;&gt;"",PaymentSchedule[[#This Row],[BEGINNING BALANCE]]*(InterestRate/PaymentsPerYear),"")</f>
        <v/>
      </c>
      <c r="J343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3" s="15" t="str">
        <f ca="1">IF(PaymentSchedule[[#This Row],[PMT NO]]&lt;&gt;"",SUM(INDEX(PaymentSchedule[INTEREST],1,1):PaymentSchedule[[#This Row],[INTEREST]]),"")</f>
        <v/>
      </c>
    </row>
    <row r="344" spans="2:11" x14ac:dyDescent="0.2">
      <c r="B344" s="11" t="str">
        <f ca="1">IF(LoanIsGood,IF(ROW()-ROW(PaymentSchedule[[#Headers],[PMT NO]])&gt;ScheduledNumberOfPayments,"",ROW()-ROW(PaymentSchedule[[#Headers],[PMT NO]])),"")</f>
        <v/>
      </c>
      <c r="C344" s="13" t="str">
        <f ca="1">IF(PaymentSchedule[[#This Row],[PMT NO]]&lt;&gt;"",EOMONTH(LoanStartDate,ROW(PaymentSchedule[[#This Row],[PMT NO]])-ROW(PaymentSchedule[[#Headers],[PMT NO]])-2)+DAY(LoanStartDate),"")</f>
        <v/>
      </c>
      <c r="D344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44" s="15" t="str">
        <f ca="1">IF(PaymentSchedule[[#This Row],[PMT NO]]&lt;&gt;"",ScheduledPayment,"")</f>
        <v/>
      </c>
      <c r="F344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4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4" s="15" t="str">
        <f ca="1">IF(PaymentSchedule[[#This Row],[PMT NO]]&lt;&gt;"",PaymentSchedule[[#This Row],[TOTAL PAYMENT]]-PaymentSchedule[[#This Row],[INTEREST]],"")</f>
        <v/>
      </c>
      <c r="I344" s="15" t="str">
        <f ca="1">IF(PaymentSchedule[[#This Row],[PMT NO]]&lt;&gt;"",PaymentSchedule[[#This Row],[BEGINNING BALANCE]]*(InterestRate/PaymentsPerYear),"")</f>
        <v/>
      </c>
      <c r="J344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4" s="15" t="str">
        <f ca="1">IF(PaymentSchedule[[#This Row],[PMT NO]]&lt;&gt;"",SUM(INDEX(PaymentSchedule[INTEREST],1,1):PaymentSchedule[[#This Row],[INTEREST]]),"")</f>
        <v/>
      </c>
    </row>
    <row r="345" spans="2:11" x14ac:dyDescent="0.2">
      <c r="B345" s="11" t="str">
        <f ca="1">IF(LoanIsGood,IF(ROW()-ROW(PaymentSchedule[[#Headers],[PMT NO]])&gt;ScheduledNumberOfPayments,"",ROW()-ROW(PaymentSchedule[[#Headers],[PMT NO]])),"")</f>
        <v/>
      </c>
      <c r="C345" s="13" t="str">
        <f ca="1">IF(PaymentSchedule[[#This Row],[PMT NO]]&lt;&gt;"",EOMONTH(LoanStartDate,ROW(PaymentSchedule[[#This Row],[PMT NO]])-ROW(PaymentSchedule[[#Headers],[PMT NO]])-2)+DAY(LoanStartDate),"")</f>
        <v/>
      </c>
      <c r="D345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45" s="15" t="str">
        <f ca="1">IF(PaymentSchedule[[#This Row],[PMT NO]]&lt;&gt;"",ScheduledPayment,"")</f>
        <v/>
      </c>
      <c r="F345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5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5" s="15" t="str">
        <f ca="1">IF(PaymentSchedule[[#This Row],[PMT NO]]&lt;&gt;"",PaymentSchedule[[#This Row],[TOTAL PAYMENT]]-PaymentSchedule[[#This Row],[INTEREST]],"")</f>
        <v/>
      </c>
      <c r="I345" s="15" t="str">
        <f ca="1">IF(PaymentSchedule[[#This Row],[PMT NO]]&lt;&gt;"",PaymentSchedule[[#This Row],[BEGINNING BALANCE]]*(InterestRate/PaymentsPerYear),"")</f>
        <v/>
      </c>
      <c r="J345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5" s="15" t="str">
        <f ca="1">IF(PaymentSchedule[[#This Row],[PMT NO]]&lt;&gt;"",SUM(INDEX(PaymentSchedule[INTEREST],1,1):PaymentSchedule[[#This Row],[INTEREST]]),"")</f>
        <v/>
      </c>
    </row>
    <row r="346" spans="2:11" x14ac:dyDescent="0.2">
      <c r="B346" s="11" t="str">
        <f ca="1">IF(LoanIsGood,IF(ROW()-ROW(PaymentSchedule[[#Headers],[PMT NO]])&gt;ScheduledNumberOfPayments,"",ROW()-ROW(PaymentSchedule[[#Headers],[PMT NO]])),"")</f>
        <v/>
      </c>
      <c r="C346" s="13" t="str">
        <f ca="1">IF(PaymentSchedule[[#This Row],[PMT NO]]&lt;&gt;"",EOMONTH(LoanStartDate,ROW(PaymentSchedule[[#This Row],[PMT NO]])-ROW(PaymentSchedule[[#Headers],[PMT NO]])-2)+DAY(LoanStartDate),"")</f>
        <v/>
      </c>
      <c r="D346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46" s="15" t="str">
        <f ca="1">IF(PaymentSchedule[[#This Row],[PMT NO]]&lt;&gt;"",ScheduledPayment,"")</f>
        <v/>
      </c>
      <c r="F346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6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6" s="15" t="str">
        <f ca="1">IF(PaymentSchedule[[#This Row],[PMT NO]]&lt;&gt;"",PaymentSchedule[[#This Row],[TOTAL PAYMENT]]-PaymentSchedule[[#This Row],[INTEREST]],"")</f>
        <v/>
      </c>
      <c r="I346" s="15" t="str">
        <f ca="1">IF(PaymentSchedule[[#This Row],[PMT NO]]&lt;&gt;"",PaymentSchedule[[#This Row],[BEGINNING BALANCE]]*(InterestRate/PaymentsPerYear),"")</f>
        <v/>
      </c>
      <c r="J346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6" s="15" t="str">
        <f ca="1">IF(PaymentSchedule[[#This Row],[PMT NO]]&lt;&gt;"",SUM(INDEX(PaymentSchedule[INTEREST],1,1):PaymentSchedule[[#This Row],[INTEREST]]),"")</f>
        <v/>
      </c>
    </row>
    <row r="347" spans="2:11" x14ac:dyDescent="0.2">
      <c r="B347" s="11" t="str">
        <f ca="1">IF(LoanIsGood,IF(ROW()-ROW(PaymentSchedule[[#Headers],[PMT NO]])&gt;ScheduledNumberOfPayments,"",ROW()-ROW(PaymentSchedule[[#Headers],[PMT NO]])),"")</f>
        <v/>
      </c>
      <c r="C347" s="13" t="str">
        <f ca="1">IF(PaymentSchedule[[#This Row],[PMT NO]]&lt;&gt;"",EOMONTH(LoanStartDate,ROW(PaymentSchedule[[#This Row],[PMT NO]])-ROW(PaymentSchedule[[#Headers],[PMT NO]])-2)+DAY(LoanStartDate),"")</f>
        <v/>
      </c>
      <c r="D347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47" s="15" t="str">
        <f ca="1">IF(PaymentSchedule[[#This Row],[PMT NO]]&lt;&gt;"",ScheduledPayment,"")</f>
        <v/>
      </c>
      <c r="F347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7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7" s="15" t="str">
        <f ca="1">IF(PaymentSchedule[[#This Row],[PMT NO]]&lt;&gt;"",PaymentSchedule[[#This Row],[TOTAL PAYMENT]]-PaymentSchedule[[#This Row],[INTEREST]],"")</f>
        <v/>
      </c>
      <c r="I347" s="15" t="str">
        <f ca="1">IF(PaymentSchedule[[#This Row],[PMT NO]]&lt;&gt;"",PaymentSchedule[[#This Row],[BEGINNING BALANCE]]*(InterestRate/PaymentsPerYear),"")</f>
        <v/>
      </c>
      <c r="J347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7" s="15" t="str">
        <f ca="1">IF(PaymentSchedule[[#This Row],[PMT NO]]&lt;&gt;"",SUM(INDEX(PaymentSchedule[INTEREST],1,1):PaymentSchedule[[#This Row],[INTEREST]]),"")</f>
        <v/>
      </c>
    </row>
    <row r="348" spans="2:11" x14ac:dyDescent="0.2">
      <c r="B348" s="11" t="str">
        <f ca="1">IF(LoanIsGood,IF(ROW()-ROW(PaymentSchedule[[#Headers],[PMT NO]])&gt;ScheduledNumberOfPayments,"",ROW()-ROW(PaymentSchedule[[#Headers],[PMT NO]])),"")</f>
        <v/>
      </c>
      <c r="C348" s="13" t="str">
        <f ca="1">IF(PaymentSchedule[[#This Row],[PMT NO]]&lt;&gt;"",EOMONTH(LoanStartDate,ROW(PaymentSchedule[[#This Row],[PMT NO]])-ROW(PaymentSchedule[[#Headers],[PMT NO]])-2)+DAY(LoanStartDate),"")</f>
        <v/>
      </c>
      <c r="D348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48" s="15" t="str">
        <f ca="1">IF(PaymentSchedule[[#This Row],[PMT NO]]&lt;&gt;"",ScheduledPayment,"")</f>
        <v/>
      </c>
      <c r="F348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8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8" s="15" t="str">
        <f ca="1">IF(PaymentSchedule[[#This Row],[PMT NO]]&lt;&gt;"",PaymentSchedule[[#This Row],[TOTAL PAYMENT]]-PaymentSchedule[[#This Row],[INTEREST]],"")</f>
        <v/>
      </c>
      <c r="I348" s="15" t="str">
        <f ca="1">IF(PaymentSchedule[[#This Row],[PMT NO]]&lt;&gt;"",PaymentSchedule[[#This Row],[BEGINNING BALANCE]]*(InterestRate/PaymentsPerYear),"")</f>
        <v/>
      </c>
      <c r="J348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8" s="15" t="str">
        <f ca="1">IF(PaymentSchedule[[#This Row],[PMT NO]]&lt;&gt;"",SUM(INDEX(PaymentSchedule[INTEREST],1,1):PaymentSchedule[[#This Row],[INTEREST]]),"")</f>
        <v/>
      </c>
    </row>
    <row r="349" spans="2:11" x14ac:dyDescent="0.2">
      <c r="B349" s="11" t="str">
        <f ca="1">IF(LoanIsGood,IF(ROW()-ROW(PaymentSchedule[[#Headers],[PMT NO]])&gt;ScheduledNumberOfPayments,"",ROW()-ROW(PaymentSchedule[[#Headers],[PMT NO]])),"")</f>
        <v/>
      </c>
      <c r="C349" s="13" t="str">
        <f ca="1">IF(PaymentSchedule[[#This Row],[PMT NO]]&lt;&gt;"",EOMONTH(LoanStartDate,ROW(PaymentSchedule[[#This Row],[PMT NO]])-ROW(PaymentSchedule[[#Headers],[PMT NO]])-2)+DAY(LoanStartDate),"")</f>
        <v/>
      </c>
      <c r="D349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49" s="15" t="str">
        <f ca="1">IF(PaymentSchedule[[#This Row],[PMT NO]]&lt;&gt;"",ScheduledPayment,"")</f>
        <v/>
      </c>
      <c r="F349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49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49" s="15" t="str">
        <f ca="1">IF(PaymentSchedule[[#This Row],[PMT NO]]&lt;&gt;"",PaymentSchedule[[#This Row],[TOTAL PAYMENT]]-PaymentSchedule[[#This Row],[INTEREST]],"")</f>
        <v/>
      </c>
      <c r="I349" s="15" t="str">
        <f ca="1">IF(PaymentSchedule[[#This Row],[PMT NO]]&lt;&gt;"",PaymentSchedule[[#This Row],[BEGINNING BALANCE]]*(InterestRate/PaymentsPerYear),"")</f>
        <v/>
      </c>
      <c r="J349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49" s="15" t="str">
        <f ca="1">IF(PaymentSchedule[[#This Row],[PMT NO]]&lt;&gt;"",SUM(INDEX(PaymentSchedule[INTEREST],1,1):PaymentSchedule[[#This Row],[INTEREST]]),"")</f>
        <v/>
      </c>
    </row>
    <row r="350" spans="2:11" x14ac:dyDescent="0.2">
      <c r="B350" s="11" t="str">
        <f ca="1">IF(LoanIsGood,IF(ROW()-ROW(PaymentSchedule[[#Headers],[PMT NO]])&gt;ScheduledNumberOfPayments,"",ROW()-ROW(PaymentSchedule[[#Headers],[PMT NO]])),"")</f>
        <v/>
      </c>
      <c r="C350" s="13" t="str">
        <f ca="1">IF(PaymentSchedule[[#This Row],[PMT NO]]&lt;&gt;"",EOMONTH(LoanStartDate,ROW(PaymentSchedule[[#This Row],[PMT NO]])-ROW(PaymentSchedule[[#Headers],[PMT NO]])-2)+DAY(LoanStartDate),"")</f>
        <v/>
      </c>
      <c r="D350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50" s="15" t="str">
        <f ca="1">IF(PaymentSchedule[[#This Row],[PMT NO]]&lt;&gt;"",ScheduledPayment,"")</f>
        <v/>
      </c>
      <c r="F350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0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0" s="15" t="str">
        <f ca="1">IF(PaymentSchedule[[#This Row],[PMT NO]]&lt;&gt;"",PaymentSchedule[[#This Row],[TOTAL PAYMENT]]-PaymentSchedule[[#This Row],[INTEREST]],"")</f>
        <v/>
      </c>
      <c r="I350" s="15" t="str">
        <f ca="1">IF(PaymentSchedule[[#This Row],[PMT NO]]&lt;&gt;"",PaymentSchedule[[#This Row],[BEGINNING BALANCE]]*(InterestRate/PaymentsPerYear),"")</f>
        <v/>
      </c>
      <c r="J350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0" s="15" t="str">
        <f ca="1">IF(PaymentSchedule[[#This Row],[PMT NO]]&lt;&gt;"",SUM(INDEX(PaymentSchedule[INTEREST],1,1):PaymentSchedule[[#This Row],[INTEREST]]),"")</f>
        <v/>
      </c>
    </row>
    <row r="351" spans="2:11" x14ac:dyDescent="0.2">
      <c r="B351" s="11" t="str">
        <f ca="1">IF(LoanIsGood,IF(ROW()-ROW(PaymentSchedule[[#Headers],[PMT NO]])&gt;ScheduledNumberOfPayments,"",ROW()-ROW(PaymentSchedule[[#Headers],[PMT NO]])),"")</f>
        <v/>
      </c>
      <c r="C351" s="13" t="str">
        <f ca="1">IF(PaymentSchedule[[#This Row],[PMT NO]]&lt;&gt;"",EOMONTH(LoanStartDate,ROW(PaymentSchedule[[#This Row],[PMT NO]])-ROW(PaymentSchedule[[#Headers],[PMT NO]])-2)+DAY(LoanStartDate),"")</f>
        <v/>
      </c>
      <c r="D351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51" s="15" t="str">
        <f ca="1">IF(PaymentSchedule[[#This Row],[PMT NO]]&lt;&gt;"",ScheduledPayment,"")</f>
        <v/>
      </c>
      <c r="F351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1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1" s="15" t="str">
        <f ca="1">IF(PaymentSchedule[[#This Row],[PMT NO]]&lt;&gt;"",PaymentSchedule[[#This Row],[TOTAL PAYMENT]]-PaymentSchedule[[#This Row],[INTEREST]],"")</f>
        <v/>
      </c>
      <c r="I351" s="15" t="str">
        <f ca="1">IF(PaymentSchedule[[#This Row],[PMT NO]]&lt;&gt;"",PaymentSchedule[[#This Row],[BEGINNING BALANCE]]*(InterestRate/PaymentsPerYear),"")</f>
        <v/>
      </c>
      <c r="J351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1" s="15" t="str">
        <f ca="1">IF(PaymentSchedule[[#This Row],[PMT NO]]&lt;&gt;"",SUM(INDEX(PaymentSchedule[INTEREST],1,1):PaymentSchedule[[#This Row],[INTEREST]]),"")</f>
        <v/>
      </c>
    </row>
    <row r="352" spans="2:11" x14ac:dyDescent="0.2">
      <c r="B352" s="11" t="str">
        <f ca="1">IF(LoanIsGood,IF(ROW()-ROW(PaymentSchedule[[#Headers],[PMT NO]])&gt;ScheduledNumberOfPayments,"",ROW()-ROW(PaymentSchedule[[#Headers],[PMT NO]])),"")</f>
        <v/>
      </c>
      <c r="C352" s="13" t="str">
        <f ca="1">IF(PaymentSchedule[[#This Row],[PMT NO]]&lt;&gt;"",EOMONTH(LoanStartDate,ROW(PaymentSchedule[[#This Row],[PMT NO]])-ROW(PaymentSchedule[[#Headers],[PMT NO]])-2)+DAY(LoanStartDate),"")</f>
        <v/>
      </c>
      <c r="D352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52" s="15" t="str">
        <f ca="1">IF(PaymentSchedule[[#This Row],[PMT NO]]&lt;&gt;"",ScheduledPayment,"")</f>
        <v/>
      </c>
      <c r="F352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2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2" s="15" t="str">
        <f ca="1">IF(PaymentSchedule[[#This Row],[PMT NO]]&lt;&gt;"",PaymentSchedule[[#This Row],[TOTAL PAYMENT]]-PaymentSchedule[[#This Row],[INTEREST]],"")</f>
        <v/>
      </c>
      <c r="I352" s="15" t="str">
        <f ca="1">IF(PaymentSchedule[[#This Row],[PMT NO]]&lt;&gt;"",PaymentSchedule[[#This Row],[BEGINNING BALANCE]]*(InterestRate/PaymentsPerYear),"")</f>
        <v/>
      </c>
      <c r="J352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2" s="15" t="str">
        <f ca="1">IF(PaymentSchedule[[#This Row],[PMT NO]]&lt;&gt;"",SUM(INDEX(PaymentSchedule[INTEREST],1,1):PaymentSchedule[[#This Row],[INTEREST]]),"")</f>
        <v/>
      </c>
    </row>
    <row r="353" spans="2:11" x14ac:dyDescent="0.2">
      <c r="B353" s="11" t="str">
        <f ca="1">IF(LoanIsGood,IF(ROW()-ROW(PaymentSchedule[[#Headers],[PMT NO]])&gt;ScheduledNumberOfPayments,"",ROW()-ROW(PaymentSchedule[[#Headers],[PMT NO]])),"")</f>
        <v/>
      </c>
      <c r="C353" s="13" t="str">
        <f ca="1">IF(PaymentSchedule[[#This Row],[PMT NO]]&lt;&gt;"",EOMONTH(LoanStartDate,ROW(PaymentSchedule[[#This Row],[PMT NO]])-ROW(PaymentSchedule[[#Headers],[PMT NO]])-2)+DAY(LoanStartDate),"")</f>
        <v/>
      </c>
      <c r="D353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53" s="15" t="str">
        <f ca="1">IF(PaymentSchedule[[#This Row],[PMT NO]]&lt;&gt;"",ScheduledPayment,"")</f>
        <v/>
      </c>
      <c r="F353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3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3" s="15" t="str">
        <f ca="1">IF(PaymentSchedule[[#This Row],[PMT NO]]&lt;&gt;"",PaymentSchedule[[#This Row],[TOTAL PAYMENT]]-PaymentSchedule[[#This Row],[INTEREST]],"")</f>
        <v/>
      </c>
      <c r="I353" s="15" t="str">
        <f ca="1">IF(PaymentSchedule[[#This Row],[PMT NO]]&lt;&gt;"",PaymentSchedule[[#This Row],[BEGINNING BALANCE]]*(InterestRate/PaymentsPerYear),"")</f>
        <v/>
      </c>
      <c r="J353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3" s="15" t="str">
        <f ca="1">IF(PaymentSchedule[[#This Row],[PMT NO]]&lt;&gt;"",SUM(INDEX(PaymentSchedule[INTEREST],1,1):PaymentSchedule[[#This Row],[INTEREST]]),"")</f>
        <v/>
      </c>
    </row>
    <row r="354" spans="2:11" x14ac:dyDescent="0.2">
      <c r="B354" s="11" t="str">
        <f ca="1">IF(LoanIsGood,IF(ROW()-ROW(PaymentSchedule[[#Headers],[PMT NO]])&gt;ScheduledNumberOfPayments,"",ROW()-ROW(PaymentSchedule[[#Headers],[PMT NO]])),"")</f>
        <v/>
      </c>
      <c r="C354" s="13" t="str">
        <f ca="1">IF(PaymentSchedule[[#This Row],[PMT NO]]&lt;&gt;"",EOMONTH(LoanStartDate,ROW(PaymentSchedule[[#This Row],[PMT NO]])-ROW(PaymentSchedule[[#Headers],[PMT NO]])-2)+DAY(LoanStartDate),"")</f>
        <v/>
      </c>
      <c r="D354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54" s="15" t="str">
        <f ca="1">IF(PaymentSchedule[[#This Row],[PMT NO]]&lt;&gt;"",ScheduledPayment,"")</f>
        <v/>
      </c>
      <c r="F354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4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4" s="15" t="str">
        <f ca="1">IF(PaymentSchedule[[#This Row],[PMT NO]]&lt;&gt;"",PaymentSchedule[[#This Row],[TOTAL PAYMENT]]-PaymentSchedule[[#This Row],[INTEREST]],"")</f>
        <v/>
      </c>
      <c r="I354" s="15" t="str">
        <f ca="1">IF(PaymentSchedule[[#This Row],[PMT NO]]&lt;&gt;"",PaymentSchedule[[#This Row],[BEGINNING BALANCE]]*(InterestRate/PaymentsPerYear),"")</f>
        <v/>
      </c>
      <c r="J354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4" s="15" t="str">
        <f ca="1">IF(PaymentSchedule[[#This Row],[PMT NO]]&lt;&gt;"",SUM(INDEX(PaymentSchedule[INTEREST],1,1):PaymentSchedule[[#This Row],[INTEREST]]),"")</f>
        <v/>
      </c>
    </row>
    <row r="355" spans="2:11" x14ac:dyDescent="0.2">
      <c r="B355" s="11" t="str">
        <f ca="1">IF(LoanIsGood,IF(ROW()-ROW(PaymentSchedule[[#Headers],[PMT NO]])&gt;ScheduledNumberOfPayments,"",ROW()-ROW(PaymentSchedule[[#Headers],[PMT NO]])),"")</f>
        <v/>
      </c>
      <c r="C355" s="13" t="str">
        <f ca="1">IF(PaymentSchedule[[#This Row],[PMT NO]]&lt;&gt;"",EOMONTH(LoanStartDate,ROW(PaymentSchedule[[#This Row],[PMT NO]])-ROW(PaymentSchedule[[#Headers],[PMT NO]])-2)+DAY(LoanStartDate),"")</f>
        <v/>
      </c>
      <c r="D355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55" s="15" t="str">
        <f ca="1">IF(PaymentSchedule[[#This Row],[PMT NO]]&lt;&gt;"",ScheduledPayment,"")</f>
        <v/>
      </c>
      <c r="F355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5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5" s="15" t="str">
        <f ca="1">IF(PaymentSchedule[[#This Row],[PMT NO]]&lt;&gt;"",PaymentSchedule[[#This Row],[TOTAL PAYMENT]]-PaymentSchedule[[#This Row],[INTEREST]],"")</f>
        <v/>
      </c>
      <c r="I355" s="15" t="str">
        <f ca="1">IF(PaymentSchedule[[#This Row],[PMT NO]]&lt;&gt;"",PaymentSchedule[[#This Row],[BEGINNING BALANCE]]*(InterestRate/PaymentsPerYear),"")</f>
        <v/>
      </c>
      <c r="J355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5" s="15" t="str">
        <f ca="1">IF(PaymentSchedule[[#This Row],[PMT NO]]&lt;&gt;"",SUM(INDEX(PaymentSchedule[INTEREST],1,1):PaymentSchedule[[#This Row],[INTEREST]]),"")</f>
        <v/>
      </c>
    </row>
    <row r="356" spans="2:11" x14ac:dyDescent="0.2">
      <c r="B356" s="11" t="str">
        <f ca="1">IF(LoanIsGood,IF(ROW()-ROW(PaymentSchedule[[#Headers],[PMT NO]])&gt;ScheduledNumberOfPayments,"",ROW()-ROW(PaymentSchedule[[#Headers],[PMT NO]])),"")</f>
        <v/>
      </c>
      <c r="C356" s="13" t="str">
        <f ca="1">IF(PaymentSchedule[[#This Row],[PMT NO]]&lt;&gt;"",EOMONTH(LoanStartDate,ROW(PaymentSchedule[[#This Row],[PMT NO]])-ROW(PaymentSchedule[[#Headers],[PMT NO]])-2)+DAY(LoanStartDate),"")</f>
        <v/>
      </c>
      <c r="D356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56" s="15" t="str">
        <f ca="1">IF(PaymentSchedule[[#This Row],[PMT NO]]&lt;&gt;"",ScheduledPayment,"")</f>
        <v/>
      </c>
      <c r="F356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6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6" s="15" t="str">
        <f ca="1">IF(PaymentSchedule[[#This Row],[PMT NO]]&lt;&gt;"",PaymentSchedule[[#This Row],[TOTAL PAYMENT]]-PaymentSchedule[[#This Row],[INTEREST]],"")</f>
        <v/>
      </c>
      <c r="I356" s="15" t="str">
        <f ca="1">IF(PaymentSchedule[[#This Row],[PMT NO]]&lt;&gt;"",PaymentSchedule[[#This Row],[BEGINNING BALANCE]]*(InterestRate/PaymentsPerYear),"")</f>
        <v/>
      </c>
      <c r="J356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6" s="15" t="str">
        <f ca="1">IF(PaymentSchedule[[#This Row],[PMT NO]]&lt;&gt;"",SUM(INDEX(PaymentSchedule[INTEREST],1,1):PaymentSchedule[[#This Row],[INTEREST]]),"")</f>
        <v/>
      </c>
    </row>
    <row r="357" spans="2:11" x14ac:dyDescent="0.2">
      <c r="B357" s="11" t="str">
        <f ca="1">IF(LoanIsGood,IF(ROW()-ROW(PaymentSchedule[[#Headers],[PMT NO]])&gt;ScheduledNumberOfPayments,"",ROW()-ROW(PaymentSchedule[[#Headers],[PMT NO]])),"")</f>
        <v/>
      </c>
      <c r="C357" s="13" t="str">
        <f ca="1">IF(PaymentSchedule[[#This Row],[PMT NO]]&lt;&gt;"",EOMONTH(LoanStartDate,ROW(PaymentSchedule[[#This Row],[PMT NO]])-ROW(PaymentSchedule[[#Headers],[PMT NO]])-2)+DAY(LoanStartDate),"")</f>
        <v/>
      </c>
      <c r="D357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57" s="15" t="str">
        <f ca="1">IF(PaymentSchedule[[#This Row],[PMT NO]]&lt;&gt;"",ScheduledPayment,"")</f>
        <v/>
      </c>
      <c r="F357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7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7" s="15" t="str">
        <f ca="1">IF(PaymentSchedule[[#This Row],[PMT NO]]&lt;&gt;"",PaymentSchedule[[#This Row],[TOTAL PAYMENT]]-PaymentSchedule[[#This Row],[INTEREST]],"")</f>
        <v/>
      </c>
      <c r="I357" s="15" t="str">
        <f ca="1">IF(PaymentSchedule[[#This Row],[PMT NO]]&lt;&gt;"",PaymentSchedule[[#This Row],[BEGINNING BALANCE]]*(InterestRate/PaymentsPerYear),"")</f>
        <v/>
      </c>
      <c r="J357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7" s="15" t="str">
        <f ca="1">IF(PaymentSchedule[[#This Row],[PMT NO]]&lt;&gt;"",SUM(INDEX(PaymentSchedule[INTEREST],1,1):PaymentSchedule[[#This Row],[INTEREST]]),"")</f>
        <v/>
      </c>
    </row>
    <row r="358" spans="2:11" x14ac:dyDescent="0.2">
      <c r="B358" s="11" t="str">
        <f ca="1">IF(LoanIsGood,IF(ROW()-ROW(PaymentSchedule[[#Headers],[PMT NO]])&gt;ScheduledNumberOfPayments,"",ROW()-ROW(PaymentSchedule[[#Headers],[PMT NO]])),"")</f>
        <v/>
      </c>
      <c r="C358" s="13" t="str">
        <f ca="1">IF(PaymentSchedule[[#This Row],[PMT NO]]&lt;&gt;"",EOMONTH(LoanStartDate,ROW(PaymentSchedule[[#This Row],[PMT NO]])-ROW(PaymentSchedule[[#Headers],[PMT NO]])-2)+DAY(LoanStartDate),"")</f>
        <v/>
      </c>
      <c r="D358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58" s="15" t="str">
        <f ca="1">IF(PaymentSchedule[[#This Row],[PMT NO]]&lt;&gt;"",ScheduledPayment,"")</f>
        <v/>
      </c>
      <c r="F358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8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8" s="15" t="str">
        <f ca="1">IF(PaymentSchedule[[#This Row],[PMT NO]]&lt;&gt;"",PaymentSchedule[[#This Row],[TOTAL PAYMENT]]-PaymentSchedule[[#This Row],[INTEREST]],"")</f>
        <v/>
      </c>
      <c r="I358" s="15" t="str">
        <f ca="1">IF(PaymentSchedule[[#This Row],[PMT NO]]&lt;&gt;"",PaymentSchedule[[#This Row],[BEGINNING BALANCE]]*(InterestRate/PaymentsPerYear),"")</f>
        <v/>
      </c>
      <c r="J358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8" s="15" t="str">
        <f ca="1">IF(PaymentSchedule[[#This Row],[PMT NO]]&lt;&gt;"",SUM(INDEX(PaymentSchedule[INTEREST],1,1):PaymentSchedule[[#This Row],[INTEREST]]),"")</f>
        <v/>
      </c>
    </row>
    <row r="359" spans="2:11" x14ac:dyDescent="0.2">
      <c r="B359" s="11" t="str">
        <f ca="1">IF(LoanIsGood,IF(ROW()-ROW(PaymentSchedule[[#Headers],[PMT NO]])&gt;ScheduledNumberOfPayments,"",ROW()-ROW(PaymentSchedule[[#Headers],[PMT NO]])),"")</f>
        <v/>
      </c>
      <c r="C359" s="13" t="str">
        <f ca="1">IF(PaymentSchedule[[#This Row],[PMT NO]]&lt;&gt;"",EOMONTH(LoanStartDate,ROW(PaymentSchedule[[#This Row],[PMT NO]])-ROW(PaymentSchedule[[#Headers],[PMT NO]])-2)+DAY(LoanStartDate),"")</f>
        <v/>
      </c>
      <c r="D359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59" s="15" t="str">
        <f ca="1">IF(PaymentSchedule[[#This Row],[PMT NO]]&lt;&gt;"",ScheduledPayment,"")</f>
        <v/>
      </c>
      <c r="F359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59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59" s="15" t="str">
        <f ca="1">IF(PaymentSchedule[[#This Row],[PMT NO]]&lt;&gt;"",PaymentSchedule[[#This Row],[TOTAL PAYMENT]]-PaymentSchedule[[#This Row],[INTEREST]],"")</f>
        <v/>
      </c>
      <c r="I359" s="15" t="str">
        <f ca="1">IF(PaymentSchedule[[#This Row],[PMT NO]]&lt;&gt;"",PaymentSchedule[[#This Row],[BEGINNING BALANCE]]*(InterestRate/PaymentsPerYear),"")</f>
        <v/>
      </c>
      <c r="J359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59" s="15" t="str">
        <f ca="1">IF(PaymentSchedule[[#This Row],[PMT NO]]&lt;&gt;"",SUM(INDEX(PaymentSchedule[INTEREST],1,1):PaymentSchedule[[#This Row],[INTEREST]]),"")</f>
        <v/>
      </c>
    </row>
    <row r="360" spans="2:11" x14ac:dyDescent="0.2">
      <c r="B360" s="11" t="str">
        <f ca="1">IF(LoanIsGood,IF(ROW()-ROW(PaymentSchedule[[#Headers],[PMT NO]])&gt;ScheduledNumberOfPayments,"",ROW()-ROW(PaymentSchedule[[#Headers],[PMT NO]])),"")</f>
        <v/>
      </c>
      <c r="C360" s="13" t="str">
        <f ca="1">IF(PaymentSchedule[[#This Row],[PMT NO]]&lt;&gt;"",EOMONTH(LoanStartDate,ROW(PaymentSchedule[[#This Row],[PMT NO]])-ROW(PaymentSchedule[[#Headers],[PMT NO]])-2)+DAY(LoanStartDate),"")</f>
        <v/>
      </c>
      <c r="D360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60" s="15" t="str">
        <f ca="1">IF(PaymentSchedule[[#This Row],[PMT NO]]&lt;&gt;"",ScheduledPayment,"")</f>
        <v/>
      </c>
      <c r="F360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0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0" s="15" t="str">
        <f ca="1">IF(PaymentSchedule[[#This Row],[PMT NO]]&lt;&gt;"",PaymentSchedule[[#This Row],[TOTAL PAYMENT]]-PaymentSchedule[[#This Row],[INTEREST]],"")</f>
        <v/>
      </c>
      <c r="I360" s="15" t="str">
        <f ca="1">IF(PaymentSchedule[[#This Row],[PMT NO]]&lt;&gt;"",PaymentSchedule[[#This Row],[BEGINNING BALANCE]]*(InterestRate/PaymentsPerYear),"")</f>
        <v/>
      </c>
      <c r="J360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0" s="15" t="str">
        <f ca="1">IF(PaymentSchedule[[#This Row],[PMT NO]]&lt;&gt;"",SUM(INDEX(PaymentSchedule[INTEREST],1,1):PaymentSchedule[[#This Row],[INTEREST]]),"")</f>
        <v/>
      </c>
    </row>
    <row r="361" spans="2:11" x14ac:dyDescent="0.2">
      <c r="B361" s="11" t="str">
        <f ca="1">IF(LoanIsGood,IF(ROW()-ROW(PaymentSchedule[[#Headers],[PMT NO]])&gt;ScheduledNumberOfPayments,"",ROW()-ROW(PaymentSchedule[[#Headers],[PMT NO]])),"")</f>
        <v/>
      </c>
      <c r="C361" s="13" t="str">
        <f ca="1">IF(PaymentSchedule[[#This Row],[PMT NO]]&lt;&gt;"",EOMONTH(LoanStartDate,ROW(PaymentSchedule[[#This Row],[PMT NO]])-ROW(PaymentSchedule[[#Headers],[PMT NO]])-2)+DAY(LoanStartDate),"")</f>
        <v/>
      </c>
      <c r="D361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61" s="15" t="str">
        <f ca="1">IF(PaymentSchedule[[#This Row],[PMT NO]]&lt;&gt;"",ScheduledPayment,"")</f>
        <v/>
      </c>
      <c r="F361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1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1" s="15" t="str">
        <f ca="1">IF(PaymentSchedule[[#This Row],[PMT NO]]&lt;&gt;"",PaymentSchedule[[#This Row],[TOTAL PAYMENT]]-PaymentSchedule[[#This Row],[INTEREST]],"")</f>
        <v/>
      </c>
      <c r="I361" s="15" t="str">
        <f ca="1">IF(PaymentSchedule[[#This Row],[PMT NO]]&lt;&gt;"",PaymentSchedule[[#This Row],[BEGINNING BALANCE]]*(InterestRate/PaymentsPerYear),"")</f>
        <v/>
      </c>
      <c r="J361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1" s="15" t="str">
        <f ca="1">IF(PaymentSchedule[[#This Row],[PMT NO]]&lt;&gt;"",SUM(INDEX(PaymentSchedule[INTEREST],1,1):PaymentSchedule[[#This Row],[INTEREST]]),"")</f>
        <v/>
      </c>
    </row>
    <row r="362" spans="2:11" x14ac:dyDescent="0.2">
      <c r="B362" s="11" t="str">
        <f ca="1">IF(LoanIsGood,IF(ROW()-ROW(PaymentSchedule[[#Headers],[PMT NO]])&gt;ScheduledNumberOfPayments,"",ROW()-ROW(PaymentSchedule[[#Headers],[PMT NO]])),"")</f>
        <v/>
      </c>
      <c r="C362" s="13" t="str">
        <f ca="1">IF(PaymentSchedule[[#This Row],[PMT NO]]&lt;&gt;"",EOMONTH(LoanStartDate,ROW(PaymentSchedule[[#This Row],[PMT NO]])-ROW(PaymentSchedule[[#Headers],[PMT NO]])-2)+DAY(LoanStartDate),"")</f>
        <v/>
      </c>
      <c r="D362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62" s="15" t="str">
        <f ca="1">IF(PaymentSchedule[[#This Row],[PMT NO]]&lt;&gt;"",ScheduledPayment,"")</f>
        <v/>
      </c>
      <c r="F362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2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2" s="15" t="str">
        <f ca="1">IF(PaymentSchedule[[#This Row],[PMT NO]]&lt;&gt;"",PaymentSchedule[[#This Row],[TOTAL PAYMENT]]-PaymentSchedule[[#This Row],[INTEREST]],"")</f>
        <v/>
      </c>
      <c r="I362" s="15" t="str">
        <f ca="1">IF(PaymentSchedule[[#This Row],[PMT NO]]&lt;&gt;"",PaymentSchedule[[#This Row],[BEGINNING BALANCE]]*(InterestRate/PaymentsPerYear),"")</f>
        <v/>
      </c>
      <c r="J362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2" s="15" t="str">
        <f ca="1">IF(PaymentSchedule[[#This Row],[PMT NO]]&lt;&gt;"",SUM(INDEX(PaymentSchedule[INTEREST],1,1):PaymentSchedule[[#This Row],[INTEREST]]),"")</f>
        <v/>
      </c>
    </row>
    <row r="363" spans="2:11" x14ac:dyDescent="0.2">
      <c r="B363" s="11" t="str">
        <f ca="1">IF(LoanIsGood,IF(ROW()-ROW(PaymentSchedule[[#Headers],[PMT NO]])&gt;ScheduledNumberOfPayments,"",ROW()-ROW(PaymentSchedule[[#Headers],[PMT NO]])),"")</f>
        <v/>
      </c>
      <c r="C363" s="13" t="str">
        <f ca="1">IF(PaymentSchedule[[#This Row],[PMT NO]]&lt;&gt;"",EOMONTH(LoanStartDate,ROW(PaymentSchedule[[#This Row],[PMT NO]])-ROW(PaymentSchedule[[#Headers],[PMT NO]])-2)+DAY(LoanStartDate),"")</f>
        <v/>
      </c>
      <c r="D363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63" s="15" t="str">
        <f ca="1">IF(PaymentSchedule[[#This Row],[PMT NO]]&lt;&gt;"",ScheduledPayment,"")</f>
        <v/>
      </c>
      <c r="F363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3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3" s="15" t="str">
        <f ca="1">IF(PaymentSchedule[[#This Row],[PMT NO]]&lt;&gt;"",PaymentSchedule[[#This Row],[TOTAL PAYMENT]]-PaymentSchedule[[#This Row],[INTEREST]],"")</f>
        <v/>
      </c>
      <c r="I363" s="15" t="str">
        <f ca="1">IF(PaymentSchedule[[#This Row],[PMT NO]]&lt;&gt;"",PaymentSchedule[[#This Row],[BEGINNING BALANCE]]*(InterestRate/PaymentsPerYear),"")</f>
        <v/>
      </c>
      <c r="J363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3" s="15" t="str">
        <f ca="1">IF(PaymentSchedule[[#This Row],[PMT NO]]&lt;&gt;"",SUM(INDEX(PaymentSchedule[INTEREST],1,1):PaymentSchedule[[#This Row],[INTEREST]]),"")</f>
        <v/>
      </c>
    </row>
    <row r="364" spans="2:11" x14ac:dyDescent="0.2">
      <c r="B364" s="11" t="str">
        <f ca="1">IF(LoanIsGood,IF(ROW()-ROW(PaymentSchedule[[#Headers],[PMT NO]])&gt;ScheduledNumberOfPayments,"",ROW()-ROW(PaymentSchedule[[#Headers],[PMT NO]])),"")</f>
        <v/>
      </c>
      <c r="C364" s="13" t="str">
        <f ca="1">IF(PaymentSchedule[[#This Row],[PMT NO]]&lt;&gt;"",EOMONTH(LoanStartDate,ROW(PaymentSchedule[[#This Row],[PMT NO]])-ROW(PaymentSchedule[[#Headers],[PMT NO]])-2)+DAY(LoanStartDate),"")</f>
        <v/>
      </c>
      <c r="D364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64" s="15" t="str">
        <f ca="1">IF(PaymentSchedule[[#This Row],[PMT NO]]&lt;&gt;"",ScheduledPayment,"")</f>
        <v/>
      </c>
      <c r="F364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4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4" s="15" t="str">
        <f ca="1">IF(PaymentSchedule[[#This Row],[PMT NO]]&lt;&gt;"",PaymentSchedule[[#This Row],[TOTAL PAYMENT]]-PaymentSchedule[[#This Row],[INTEREST]],"")</f>
        <v/>
      </c>
      <c r="I364" s="15" t="str">
        <f ca="1">IF(PaymentSchedule[[#This Row],[PMT NO]]&lt;&gt;"",PaymentSchedule[[#This Row],[BEGINNING BALANCE]]*(InterestRate/PaymentsPerYear),"")</f>
        <v/>
      </c>
      <c r="J364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4" s="15" t="str">
        <f ca="1">IF(PaymentSchedule[[#This Row],[PMT NO]]&lt;&gt;"",SUM(INDEX(PaymentSchedule[INTEREST],1,1):PaymentSchedule[[#This Row],[INTEREST]]),"")</f>
        <v/>
      </c>
    </row>
    <row r="365" spans="2:11" x14ac:dyDescent="0.2">
      <c r="B365" s="11" t="str">
        <f ca="1">IF(LoanIsGood,IF(ROW()-ROW(PaymentSchedule[[#Headers],[PMT NO]])&gt;ScheduledNumberOfPayments,"",ROW()-ROW(PaymentSchedule[[#Headers],[PMT NO]])),"")</f>
        <v/>
      </c>
      <c r="C365" s="13" t="str">
        <f ca="1">IF(PaymentSchedule[[#This Row],[PMT NO]]&lt;&gt;"",EOMONTH(LoanStartDate,ROW(PaymentSchedule[[#This Row],[PMT NO]])-ROW(PaymentSchedule[[#Headers],[PMT NO]])-2)+DAY(LoanStartDate),"")</f>
        <v/>
      </c>
      <c r="D365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65" s="15" t="str">
        <f ca="1">IF(PaymentSchedule[[#This Row],[PMT NO]]&lt;&gt;"",ScheduledPayment,"")</f>
        <v/>
      </c>
      <c r="F365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5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5" s="15" t="str">
        <f ca="1">IF(PaymentSchedule[[#This Row],[PMT NO]]&lt;&gt;"",PaymentSchedule[[#This Row],[TOTAL PAYMENT]]-PaymentSchedule[[#This Row],[INTEREST]],"")</f>
        <v/>
      </c>
      <c r="I365" s="15" t="str">
        <f ca="1">IF(PaymentSchedule[[#This Row],[PMT NO]]&lt;&gt;"",PaymentSchedule[[#This Row],[BEGINNING BALANCE]]*(InterestRate/PaymentsPerYear),"")</f>
        <v/>
      </c>
      <c r="J365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5" s="15" t="str">
        <f ca="1">IF(PaymentSchedule[[#This Row],[PMT NO]]&lt;&gt;"",SUM(INDEX(PaymentSchedule[INTEREST],1,1):PaymentSchedule[[#This Row],[INTEREST]]),"")</f>
        <v/>
      </c>
    </row>
    <row r="366" spans="2:11" x14ac:dyDescent="0.2">
      <c r="B366" s="11" t="str">
        <f ca="1">IF(LoanIsGood,IF(ROW()-ROW(PaymentSchedule[[#Headers],[PMT NO]])&gt;ScheduledNumberOfPayments,"",ROW()-ROW(PaymentSchedule[[#Headers],[PMT NO]])),"")</f>
        <v/>
      </c>
      <c r="C366" s="13" t="str">
        <f ca="1">IF(PaymentSchedule[[#This Row],[PMT NO]]&lt;&gt;"",EOMONTH(LoanStartDate,ROW(PaymentSchedule[[#This Row],[PMT NO]])-ROW(PaymentSchedule[[#Headers],[PMT NO]])-2)+DAY(LoanStartDate),"")</f>
        <v/>
      </c>
      <c r="D366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66" s="15" t="str">
        <f ca="1">IF(PaymentSchedule[[#This Row],[PMT NO]]&lt;&gt;"",ScheduledPayment,"")</f>
        <v/>
      </c>
      <c r="F366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6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6" s="15" t="str">
        <f ca="1">IF(PaymentSchedule[[#This Row],[PMT NO]]&lt;&gt;"",PaymentSchedule[[#This Row],[TOTAL PAYMENT]]-PaymentSchedule[[#This Row],[INTEREST]],"")</f>
        <v/>
      </c>
      <c r="I366" s="15" t="str">
        <f ca="1">IF(PaymentSchedule[[#This Row],[PMT NO]]&lt;&gt;"",PaymentSchedule[[#This Row],[BEGINNING BALANCE]]*(InterestRate/PaymentsPerYear),"")</f>
        <v/>
      </c>
      <c r="J366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6" s="15" t="str">
        <f ca="1">IF(PaymentSchedule[[#This Row],[PMT NO]]&lt;&gt;"",SUM(INDEX(PaymentSchedule[INTEREST],1,1):PaymentSchedule[[#This Row],[INTEREST]]),"")</f>
        <v/>
      </c>
    </row>
    <row r="367" spans="2:11" x14ac:dyDescent="0.2">
      <c r="B367" s="11" t="str">
        <f ca="1">IF(LoanIsGood,IF(ROW()-ROW(PaymentSchedule[[#Headers],[PMT NO]])&gt;ScheduledNumberOfPayments,"",ROW()-ROW(PaymentSchedule[[#Headers],[PMT NO]])),"")</f>
        <v/>
      </c>
      <c r="C367" s="13" t="str">
        <f ca="1">IF(PaymentSchedule[[#This Row],[PMT NO]]&lt;&gt;"",EOMONTH(LoanStartDate,ROW(PaymentSchedule[[#This Row],[PMT NO]])-ROW(PaymentSchedule[[#Headers],[PMT NO]])-2)+DAY(LoanStartDate),"")</f>
        <v/>
      </c>
      <c r="D367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67" s="15" t="str">
        <f ca="1">IF(PaymentSchedule[[#This Row],[PMT NO]]&lt;&gt;"",ScheduledPayment,"")</f>
        <v/>
      </c>
      <c r="F367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7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7" s="15" t="str">
        <f ca="1">IF(PaymentSchedule[[#This Row],[PMT NO]]&lt;&gt;"",PaymentSchedule[[#This Row],[TOTAL PAYMENT]]-PaymentSchedule[[#This Row],[INTEREST]],"")</f>
        <v/>
      </c>
      <c r="I367" s="15" t="str">
        <f ca="1">IF(PaymentSchedule[[#This Row],[PMT NO]]&lt;&gt;"",PaymentSchedule[[#This Row],[BEGINNING BALANCE]]*(InterestRate/PaymentsPerYear),"")</f>
        <v/>
      </c>
      <c r="J367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7" s="15" t="str">
        <f ca="1">IF(PaymentSchedule[[#This Row],[PMT NO]]&lt;&gt;"",SUM(INDEX(PaymentSchedule[INTEREST],1,1):PaymentSchedule[[#This Row],[INTEREST]]),"")</f>
        <v/>
      </c>
    </row>
    <row r="368" spans="2:11" x14ac:dyDescent="0.2">
      <c r="B368" s="11" t="str">
        <f ca="1">IF(LoanIsGood,IF(ROW()-ROW(PaymentSchedule[[#Headers],[PMT NO]])&gt;ScheduledNumberOfPayments,"",ROW()-ROW(PaymentSchedule[[#Headers],[PMT NO]])),"")</f>
        <v/>
      </c>
      <c r="C368" s="13" t="str">
        <f ca="1">IF(PaymentSchedule[[#This Row],[PMT NO]]&lt;&gt;"",EOMONTH(LoanStartDate,ROW(PaymentSchedule[[#This Row],[PMT NO]])-ROW(PaymentSchedule[[#Headers],[PMT NO]])-2)+DAY(LoanStartDate),"")</f>
        <v/>
      </c>
      <c r="D368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68" s="15" t="str">
        <f ca="1">IF(PaymentSchedule[[#This Row],[PMT NO]]&lt;&gt;"",ScheduledPayment,"")</f>
        <v/>
      </c>
      <c r="F368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8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8" s="15" t="str">
        <f ca="1">IF(PaymentSchedule[[#This Row],[PMT NO]]&lt;&gt;"",PaymentSchedule[[#This Row],[TOTAL PAYMENT]]-PaymentSchedule[[#This Row],[INTEREST]],"")</f>
        <v/>
      </c>
      <c r="I368" s="15" t="str">
        <f ca="1">IF(PaymentSchedule[[#This Row],[PMT NO]]&lt;&gt;"",PaymentSchedule[[#This Row],[BEGINNING BALANCE]]*(InterestRate/PaymentsPerYear),"")</f>
        <v/>
      </c>
      <c r="J368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8" s="15" t="str">
        <f ca="1">IF(PaymentSchedule[[#This Row],[PMT NO]]&lt;&gt;"",SUM(INDEX(PaymentSchedule[INTEREST],1,1):PaymentSchedule[[#This Row],[INTEREST]]),"")</f>
        <v/>
      </c>
    </row>
    <row r="369" spans="2:11" x14ac:dyDescent="0.2">
      <c r="B369" s="11" t="str">
        <f ca="1">IF(LoanIsGood,IF(ROW()-ROW(PaymentSchedule[[#Headers],[PMT NO]])&gt;ScheduledNumberOfPayments,"",ROW()-ROW(PaymentSchedule[[#Headers],[PMT NO]])),"")</f>
        <v/>
      </c>
      <c r="C369" s="13" t="str">
        <f ca="1">IF(PaymentSchedule[[#This Row],[PMT NO]]&lt;&gt;"",EOMONTH(LoanStartDate,ROW(PaymentSchedule[[#This Row],[PMT NO]])-ROW(PaymentSchedule[[#Headers],[PMT NO]])-2)+DAY(LoanStartDate),"")</f>
        <v/>
      </c>
      <c r="D369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69" s="15" t="str">
        <f ca="1">IF(PaymentSchedule[[#This Row],[PMT NO]]&lt;&gt;"",ScheduledPayment,"")</f>
        <v/>
      </c>
      <c r="F369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69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69" s="15" t="str">
        <f ca="1">IF(PaymentSchedule[[#This Row],[PMT NO]]&lt;&gt;"",PaymentSchedule[[#This Row],[TOTAL PAYMENT]]-PaymentSchedule[[#This Row],[INTEREST]],"")</f>
        <v/>
      </c>
      <c r="I369" s="15" t="str">
        <f ca="1">IF(PaymentSchedule[[#This Row],[PMT NO]]&lt;&gt;"",PaymentSchedule[[#This Row],[BEGINNING BALANCE]]*(InterestRate/PaymentsPerYear),"")</f>
        <v/>
      </c>
      <c r="J369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69" s="15" t="str">
        <f ca="1">IF(PaymentSchedule[[#This Row],[PMT NO]]&lt;&gt;"",SUM(INDEX(PaymentSchedule[INTEREST],1,1):PaymentSchedule[[#This Row],[INTEREST]]),"")</f>
        <v/>
      </c>
    </row>
    <row r="370" spans="2:11" x14ac:dyDescent="0.2">
      <c r="B370" s="11" t="str">
        <f ca="1">IF(LoanIsGood,IF(ROW()-ROW(PaymentSchedule[[#Headers],[PMT NO]])&gt;ScheduledNumberOfPayments,"",ROW()-ROW(PaymentSchedule[[#Headers],[PMT NO]])),"")</f>
        <v/>
      </c>
      <c r="C370" s="13" t="str">
        <f ca="1">IF(PaymentSchedule[[#This Row],[PMT NO]]&lt;&gt;"",EOMONTH(LoanStartDate,ROW(PaymentSchedule[[#This Row],[PMT NO]])-ROW(PaymentSchedule[[#Headers],[PMT NO]])-2)+DAY(LoanStartDate),"")</f>
        <v/>
      </c>
      <c r="D370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70" s="15" t="str">
        <f ca="1">IF(PaymentSchedule[[#This Row],[PMT NO]]&lt;&gt;"",ScheduledPayment,"")</f>
        <v/>
      </c>
      <c r="F370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70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70" s="15" t="str">
        <f ca="1">IF(PaymentSchedule[[#This Row],[PMT NO]]&lt;&gt;"",PaymentSchedule[[#This Row],[TOTAL PAYMENT]]-PaymentSchedule[[#This Row],[INTEREST]],"")</f>
        <v/>
      </c>
      <c r="I370" s="15" t="str">
        <f ca="1">IF(PaymentSchedule[[#This Row],[PMT NO]]&lt;&gt;"",PaymentSchedule[[#This Row],[BEGINNING BALANCE]]*(InterestRate/PaymentsPerYear),"")</f>
        <v/>
      </c>
      <c r="J370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70" s="15" t="str">
        <f ca="1">IF(PaymentSchedule[[#This Row],[PMT NO]]&lt;&gt;"",SUM(INDEX(PaymentSchedule[INTEREST],1,1):PaymentSchedule[[#This Row],[INTEREST]]),"")</f>
        <v/>
      </c>
    </row>
    <row r="371" spans="2:11" x14ac:dyDescent="0.2">
      <c r="B371" s="11" t="str">
        <f ca="1">IF(LoanIsGood,IF(ROW()-ROW(PaymentSchedule[[#Headers],[PMT NO]])&gt;ScheduledNumberOfPayments,"",ROW()-ROW(PaymentSchedule[[#Headers],[PMT NO]])),"")</f>
        <v/>
      </c>
      <c r="C371" s="13" t="str">
        <f ca="1">IF(PaymentSchedule[[#This Row],[PMT NO]]&lt;&gt;"",EOMONTH(LoanStartDate,ROW(PaymentSchedule[[#This Row],[PMT NO]])-ROW(PaymentSchedule[[#Headers],[PMT NO]])-2)+DAY(LoanStartDate),"")</f>
        <v/>
      </c>
      <c r="D371" s="15" t="str">
        <f ca="1">IF(PaymentSchedule[[#This Row],[PMT NO]]&lt;&gt;"",IF(ROW()-ROW(PaymentSchedule[[#Headers],[BEGINNING BALANCE]])=1,LoanAmount,INDEX(PaymentSchedule[ENDING BALANCE],ROW()-ROW(PaymentSchedule[[#Headers],[BEGINNING BALANCE]])-1)),"")</f>
        <v/>
      </c>
      <c r="E371" s="15" t="str">
        <f ca="1">IF(PaymentSchedule[[#This Row],[PMT NO]]&lt;&gt;"",ScheduledPayment,"")</f>
        <v/>
      </c>
      <c r="F371" s="15" t="str">
        <f ca="1"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/>
      </c>
      <c r="G371" s="15" t="str">
        <f ca="1"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/>
      </c>
      <c r="H371" s="15" t="str">
        <f ca="1">IF(PaymentSchedule[[#This Row],[PMT NO]]&lt;&gt;"",PaymentSchedule[[#This Row],[TOTAL PAYMENT]]-PaymentSchedule[[#This Row],[INTEREST]],"")</f>
        <v/>
      </c>
      <c r="I371" s="15" t="str">
        <f ca="1">IF(PaymentSchedule[[#This Row],[PMT NO]]&lt;&gt;"",PaymentSchedule[[#This Row],[BEGINNING BALANCE]]*(InterestRate/PaymentsPerYear),"")</f>
        <v/>
      </c>
      <c r="J371" s="15" t="str">
        <f ca="1"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/>
      </c>
      <c r="K371" s="15" t="str">
        <f ca="1">IF(PaymentSchedule[[#This Row],[PMT NO]]&lt;&gt;"",SUM(INDEX(PaymentSchedule[INTEREST],1,1):PaymentSchedule[[#This Row],[INTEREST]]),"")</f>
        <v/>
      </c>
    </row>
  </sheetData>
  <mergeCells count="12">
    <mergeCell ref="C9:D9"/>
    <mergeCell ref="G3:H3"/>
    <mergeCell ref="G4:H4"/>
    <mergeCell ref="G5:H5"/>
    <mergeCell ref="G6:H6"/>
    <mergeCell ref="G7:H7"/>
    <mergeCell ref="H9:I9"/>
    <mergeCell ref="C3:D3"/>
    <mergeCell ref="C4:D4"/>
    <mergeCell ref="C5:D5"/>
    <mergeCell ref="C6:D6"/>
    <mergeCell ref="C7:D7"/>
  </mergeCells>
  <conditionalFormatting sqref="B12:K371">
    <cfRule type="expression" dxfId="0" priority="1">
      <formula>($B12="")+(($D12=0)*($F12=0))</formula>
    </cfRule>
  </conditionalFormatting>
  <dataValidations count="26">
    <dataValidation allowBlank="1" showInputMessage="1" showErrorMessage="1" prompt="Enter Loan Amount in this cell" sqref="E3" xr:uid="{00000000-0002-0000-0000-000000000000}"/>
    <dataValidation allowBlank="1" showInputMessage="1" showErrorMessage="1" prompt="Enter interest rate to be paid annually in this cell" sqref="E4" xr:uid="{00000000-0002-0000-0000-000001000000}"/>
    <dataValidation allowBlank="1" showInputMessage="1" showErrorMessage="1" prompt="Enter loan period in years in this cell" sqref="E5" xr:uid="{00000000-0002-0000-0000-000002000000}"/>
    <dataValidation allowBlank="1" showInputMessage="1" showErrorMessage="1" prompt="Enter the number of payments to be made in a year in this cell" sqref="E6" xr:uid="{00000000-0002-0000-0000-000003000000}"/>
    <dataValidation allowBlank="1" showInputMessage="1" showErrorMessage="1" prompt="Enter the start date of loan in this cell" sqref="E7" xr:uid="{00000000-0002-0000-0000-000004000000}"/>
    <dataValidation allowBlank="1" showInputMessage="1" showErrorMessage="1" prompt="Enter the amount of extra payment in this cell" sqref="E9" xr:uid="{00000000-0002-0000-0000-000005000000}"/>
    <dataValidation allowBlank="1" showInputMessage="1" showErrorMessage="1" prompt="Automatically calculated total interest" sqref="I7" xr:uid="{00000000-0002-0000-0000-000006000000}"/>
    <dataValidation allowBlank="1" showInputMessage="1" showErrorMessage="1" prompt="Automatically updated scheduled payment amount" sqref="I3" xr:uid="{00000000-0002-0000-0000-000007000000}"/>
    <dataValidation allowBlank="1" showInputMessage="1" showErrorMessage="1" prompt="Automatically updated scheduled number of payments" sqref="I4" xr:uid="{00000000-0002-0000-0000-000008000000}"/>
    <dataValidation allowBlank="1" showInputMessage="1" showErrorMessage="1" prompt="Automatically updated actual number of payments" sqref="I5" xr:uid="{00000000-0002-0000-0000-000009000000}"/>
    <dataValidation allowBlank="1" showInputMessage="1" showErrorMessage="1" prompt="This workbook produces a loan amortization schedule that calculates total interest and total payments &amp; includes the option for extra payments" sqref="A1" xr:uid="{00000000-0002-0000-0000-00000A000000}"/>
    <dataValidation allowBlank="1" showInputMessage="1" showErrorMessage="1" prompt="Enter loan values in cells E3 to E7 and E9. Description of each loan value is in column C. Payment Schedule table starting in cell B11 will automatically update" sqref="C2" xr:uid="{00000000-0002-0000-0000-00000B000000}"/>
    <dataValidation allowBlank="1" showInputMessage="1" showErrorMessage="1" prompt="Loan Summary fields from I3 to I7 are automatically adjusted based on the values entered. Enter the Lender's name in I9" sqref="G2" xr:uid="{00000000-0002-0000-0000-00000C000000}"/>
    <dataValidation allowBlank="1" showInputMessage="1" showErrorMessage="1" prompt="Worksheet title is in this cell. Enter loan values in cells E3 to E7 &amp; extra payments in cell E9, loan summary in column I &amp; Payment Schedule table will automatically update" sqref="B1" xr:uid="{00000000-0002-0000-0000-00000D000000}"/>
    <dataValidation allowBlank="1" showInputMessage="1" showErrorMessage="1" prompt="Automatically updated total early payments" sqref="I6" xr:uid="{00000000-0002-0000-0000-00000E000000}"/>
    <dataValidation allowBlank="1" showInputMessage="1" showErrorMessage="1" prompt="Payment number is automatically updated in this column" sqref="B11" xr:uid="{00000000-0002-0000-0000-00000F000000}"/>
    <dataValidation allowBlank="1" showInputMessage="1" showErrorMessage="1" prompt="Payment date is automatically updated in this column" sqref="C11" xr:uid="{00000000-0002-0000-0000-000010000000}"/>
    <dataValidation allowBlank="1" showInputMessage="1" showErrorMessage="1" prompt="Beginning balance is automatically updated in this column" sqref="D11" xr:uid="{00000000-0002-0000-0000-000011000000}"/>
    <dataValidation allowBlank="1" showInputMessage="1" showErrorMessage="1" prompt="Scheduled payment is automatically updated in this column" sqref="E11" xr:uid="{00000000-0002-0000-0000-000012000000}"/>
    <dataValidation allowBlank="1" showInputMessage="1" showErrorMessage="1" prompt="Extra payment is automatically updated in this column" sqref="F11" xr:uid="{00000000-0002-0000-0000-000013000000}"/>
    <dataValidation allowBlank="1" showInputMessage="1" showErrorMessage="1" prompt="Total payment is automatically updated in this column" sqref="G11" xr:uid="{00000000-0002-0000-0000-000014000000}"/>
    <dataValidation allowBlank="1" showInputMessage="1" showErrorMessage="1" prompt="Principal is automatically updated in this column" sqref="H11" xr:uid="{00000000-0002-0000-0000-000015000000}"/>
    <dataValidation allowBlank="1" showInputMessage="1" showErrorMessage="1" prompt="Interest is automatically updated in this column" sqref="I11" xr:uid="{00000000-0002-0000-0000-000016000000}"/>
    <dataValidation allowBlank="1" showInputMessage="1" showErrorMessage="1" prompt="Ending balance is automatically updated in this column" sqref="J11" xr:uid="{00000000-0002-0000-0000-000017000000}"/>
    <dataValidation allowBlank="1" showInputMessage="1" showErrorMessage="1" prompt="Cumulative interest is automatically updated in this column" sqref="K11" xr:uid="{00000000-0002-0000-0000-000018000000}"/>
    <dataValidation allowBlank="1" showInputMessage="1" showErrorMessage="1" prompt="Enter the name of the lender in this cell" sqref="H9:I9" xr:uid="{00000000-0002-0000-0000-000019000000}"/>
  </dataValidations>
  <printOptions horizontalCentered="1"/>
  <pageMargins left="0.4" right="0.4" top="0.4" bottom="0.5" header="0.3" footer="0.3"/>
  <pageSetup scale="79"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16</vt:i4>
      </vt:variant>
    </vt:vector>
  </HeadingPairs>
  <TitlesOfParts>
    <vt:vector size="17" baseType="lpstr">
      <vt:lpstr>Loan Schedule</vt:lpstr>
      <vt:lpstr>ColumnTitle1</vt:lpstr>
      <vt:lpstr>End_Bal</vt:lpstr>
      <vt:lpstr>ExtraPayments</vt:lpstr>
      <vt:lpstr>InterestRate</vt:lpstr>
      <vt:lpstr>LenderName</vt:lpstr>
      <vt:lpstr>LoanAmount</vt:lpstr>
      <vt:lpstr>LoanPeriod</vt:lpstr>
      <vt:lpstr>LoanStartDate</vt:lpstr>
      <vt:lpstr>PaymentsPerYear</vt:lpstr>
      <vt:lpstr>'Loan Schedule'!Print_Titles</vt:lpstr>
      <vt:lpstr>RowTitleRegion1..E9</vt:lpstr>
      <vt:lpstr>RowTitleRegion2..I7</vt:lpstr>
      <vt:lpstr>RowTitleRegion3..E9</vt:lpstr>
      <vt:lpstr>RowTitleRegion4..H9</vt:lpstr>
      <vt:lpstr>ScheduledNumberOfPayments</vt:lpstr>
      <vt:lpstr>ScheduledPayment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Adrian Ilchuk</dc:creator>
  <cp:lastModifiedBy>Adrian Ilchuk</cp:lastModifiedBy>
  <dcterms:created xsi:type="dcterms:W3CDTF">2016-12-02T10:43:28Z</dcterms:created>
  <dcterms:modified xsi:type="dcterms:W3CDTF">2018-09-26T17:59:19Z</dcterms:modified>
  <cp:version/>
</cp:coreProperties>
</file>